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U:\EMPLOYMENT\Hawaii State Committee of BV (HSCBV)\AGENDA\STATEWIDE\"/>
    </mc:Choice>
  </mc:AlternateContent>
  <xr:revisionPtr revIDLastSave="0" documentId="8_{5C64D023-1CB0-4CC1-A9A4-76CBE76D2CFF}" xr6:coauthVersionLast="47" xr6:coauthVersionMax="47" xr10:uidLastSave="{00000000-0000-0000-0000-000000000000}"/>
  <bookViews>
    <workbookView xWindow="-13215" yWindow="-16320" windowWidth="29040" windowHeight="15720" xr2:uid="{D40AF7FE-2E2C-4294-B281-9B4329FFEDE6}"/>
  </bookViews>
  <sheets>
    <sheet name="SFY 26 non-FED" sheetId="1" r:id="rId1"/>
  </sheets>
  <definedNames>
    <definedName name="_xlnm.Print_Area" localSheetId="0">'SFY 26 non-FED'!$A$1:$G$451</definedName>
    <definedName name="_xlnm.Print_Titles" localSheetId="0">'SFY 26 non-FED'!$3:$9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1" i="1" l="1"/>
  <c r="I450" i="1"/>
  <c r="I449" i="1"/>
  <c r="G372" i="1"/>
  <c r="G370" i="1"/>
  <c r="G346" i="1"/>
  <c r="G251" i="1"/>
  <c r="G103" i="1"/>
  <c r="G71" i="1"/>
  <c r="G51" i="1"/>
  <c r="G43" i="1"/>
  <c r="G37" i="1"/>
  <c r="G32" i="1"/>
  <c r="G31" i="1"/>
  <c r="G26" i="1"/>
  <c r="G22" i="1"/>
  <c r="G20" i="1"/>
  <c r="G19" i="1"/>
  <c r="G15" i="1"/>
  <c r="G14" i="1"/>
  <c r="G13" i="1"/>
  <c r="G10" i="1"/>
  <c r="G451" i="1" s="1"/>
  <c r="B7" i="1"/>
  <c r="B6" i="1"/>
  <c r="G5" i="1"/>
  <c r="G7" i="1" s="1"/>
  <c r="B5" i="1"/>
  <c r="B4" i="1"/>
  <c r="B8" i="1" s="1"/>
</calcChain>
</file>

<file path=xl/sharedStrings.xml><?xml version="1.0" encoding="utf-8"?>
<sst xmlns="http://schemas.openxmlformats.org/spreadsheetml/2006/main" count="517" uniqueCount="467">
  <si>
    <t>981 RANDOLPH SHEPPARD EXPENDITURE REPORT - SFY 2026</t>
  </si>
  <si>
    <t>SFY 2026</t>
  </si>
  <si>
    <t>Quarterly</t>
  </si>
  <si>
    <t>Operating Budget:</t>
  </si>
  <si>
    <t>1st Quarter (7/1/25 -9/30/25)</t>
  </si>
  <si>
    <t>2nd Quarter (10/1/25-12/31/25)</t>
  </si>
  <si>
    <t>Amount Expensed:</t>
  </si>
  <si>
    <t>3rd Quarter (1/1/26-3/21/26)</t>
  </si>
  <si>
    <t xml:space="preserve">                                                                                                                                                                        </t>
  </si>
  <si>
    <t>4th Quarter (4/1/26-6/30/26)</t>
  </si>
  <si>
    <t>Available Balance:</t>
  </si>
  <si>
    <t>PO #</t>
  </si>
  <si>
    <t>Date</t>
  </si>
  <si>
    <t>Merchant</t>
  </si>
  <si>
    <t>Expended</t>
  </si>
  <si>
    <t>TOTALS by Object Code</t>
  </si>
  <si>
    <t>3390 - Food Supplies, Initial Inventory</t>
  </si>
  <si>
    <t>Virgil Stinnett intial inventory for satellite #H-14 Hilo County Bldg</t>
  </si>
  <si>
    <t>Coca-Cola #25 Ho'opono Snack Shop initial inventory</t>
  </si>
  <si>
    <t>AC Lyau #25 Ho'opono Snack Shop initial inventory</t>
  </si>
  <si>
    <t>3510 - NFBEI Subscription</t>
  </si>
  <si>
    <t>NABM 2025 annual NFBEI suscription</t>
  </si>
  <si>
    <t>3620 - Freight &amp; Delivery charges</t>
  </si>
  <si>
    <t>FedEx #H-14 Hilo County Bldg shipment of Square card reader</t>
  </si>
  <si>
    <t>3710 - Postage</t>
  </si>
  <si>
    <t>USPS postage stamps</t>
  </si>
  <si>
    <t xml:space="preserve">  </t>
  </si>
  <si>
    <t>USPS Certified Mail #48 State Office Tower non-compliance</t>
  </si>
  <si>
    <t>USPS #M-2 Kahului Airport shipment of Square handheld scanners w/case</t>
  </si>
  <si>
    <t>3790 - Other Postage, FedEx</t>
  </si>
  <si>
    <t>4290 - Transportation Intra-State, BV</t>
  </si>
  <si>
    <t>Wilmer Galiza airfare reimbursement 6/7/25 mtg</t>
  </si>
  <si>
    <t>SOUTHWEST.COM Ivy G 12/12/25 B&amp;F Sub-Comm mtg</t>
  </si>
  <si>
    <t>4390 - Subsistence Intra-State BV (meal allowance)</t>
  </si>
  <si>
    <t>Wilmer Galiza HSCBV 6/7/25 mtg meal allowance</t>
  </si>
  <si>
    <t xml:space="preserve">Douglas Moises meal allow 1/25/25 HSCBV comm mtg </t>
  </si>
  <si>
    <t xml:space="preserve">Douglas Moises meal allow 4/26/25 HSCBV mtgs </t>
  </si>
  <si>
    <t>Douglas Moises meal allow 5/6/26 B&amp;F mtg</t>
  </si>
  <si>
    <t>4490 - Out-of-State BV Airfare</t>
  </si>
  <si>
    <t>Da Blind Spot NABM-NAMA 2025 airfare</t>
  </si>
  <si>
    <t>Shontel Jones airfare reimbursement NABM-NAMA 2025</t>
  </si>
  <si>
    <t>ATMOS Alaska Ivy Galariada airfare 3/6/26 HSCBV mtg</t>
  </si>
  <si>
    <t>ATMOS Alaska Doug Moises airfare 5/6/26 B&amp;F sub-comm mtg</t>
  </si>
  <si>
    <t>ATMOS Jamie Yong 2026 Sagebrush airfare</t>
  </si>
  <si>
    <t>4520 - Subsistence Out-of-State, Other</t>
  </si>
  <si>
    <t>4590 - Subsistence Out-of-State, BV</t>
  </si>
  <si>
    <t>Da Blind Spot NABM-NAMA 2025 excess lodging</t>
  </si>
  <si>
    <t>Shontel Jones excess lodging NABM-NAMA 2025</t>
  </si>
  <si>
    <t>Douglas Moises excess lodging RSVA Sagebrush Feb 2025</t>
  </si>
  <si>
    <t xml:space="preserve">Jamie Yong adv per diem 2026 Sagebrush excess lodging </t>
  </si>
  <si>
    <t>ATMOS Jamie Yong 2026 Sagebrush</t>
  </si>
  <si>
    <t>4810 - Other Travel (Taxi, Shuttle, etc.)</t>
  </si>
  <si>
    <t>Da Blind Spot NABM-NAMA 2025 taxi</t>
  </si>
  <si>
    <t>Douglas Moises taxi Sagebrush Feb 2025</t>
  </si>
  <si>
    <t xml:space="preserve">Douglas Moises taxi 1/25/25 HSCBV mtgs </t>
  </si>
  <si>
    <t xml:space="preserve">Douglas Moises taxi 4/26/25 HSCBV mtgs </t>
  </si>
  <si>
    <t>ATMOS Jamie Yong 2026 Sagebrush taxi</t>
  </si>
  <si>
    <t>Douglas Moises taxi 5/6/26 B&amp;F mtg</t>
  </si>
  <si>
    <t>5805 - Repair &amp; Maintenance (Refurbish Facility), Cabinets, Display Shelving, Plumbing, ELECTRICAL, etc</t>
  </si>
  <si>
    <t>Castaway Construction #M-2 Kahului Airport install electrical Feb 2025</t>
  </si>
  <si>
    <t>Castaway Construction #M-2 Kahului Airport outlet for vending machines</t>
  </si>
  <si>
    <t>CKM Electrical #20 DOH Kinau Hale add another breaker to support portable ac</t>
  </si>
  <si>
    <t>A to Z Lock &amp; Key #49 HPD replace broken key socket</t>
  </si>
  <si>
    <t>Alii Fire #41 Kauikeaouli Hale Dist Court annual fire inspect June 2025</t>
  </si>
  <si>
    <t>homedepot.com #7 Liliuokalani Bldg new shelving units w/casters</t>
  </si>
  <si>
    <t>CKM Electrical #20 DOH Kinau Hale upgrade circuit breaker</t>
  </si>
  <si>
    <t>CKM Electrical #20 DOH Kinau Hale remove &amp; replace light fixtures Oct 2025</t>
  </si>
  <si>
    <t>5810 - Repair &amp; Maintenance, NEW EQUIPMENT - hot dog grill, food warmers, coolers, etc</t>
  </si>
  <si>
    <t>homedepot.com #25 Ho'opono snack shop new chip warmer &amp; cheese dispenser</t>
  </si>
  <si>
    <t>homedepot.com #25 Ho'opono snack shop new slush machine</t>
  </si>
  <si>
    <t>Mid City #7 Liliuokalani Bldg new immersion circulator</t>
  </si>
  <si>
    <t>Best Buy #57 KPT Resource Center new air fryer &amp; Instant Pot</t>
  </si>
  <si>
    <t>REW #7 Liliuokalani Bldg 3 trash bins Aug 2025</t>
  </si>
  <si>
    <t>homedepot.com #20 DOH Kinau Hale new evaporative cooler &amp; heavy-duty ext cord</t>
  </si>
  <si>
    <t>homedepot.com #41 Kauikeaouli Hale Dist Ct replacement hot dog machine</t>
  </si>
  <si>
    <t>Lowes.com #41 Kauikeaouli Hale Dist Ct new ice machine Jan 2026</t>
  </si>
  <si>
    <t>Bestbuy.com #K-4 Lihue Civic Ctr new instant pressure cooker</t>
  </si>
  <si>
    <t>Squareup.com #52 Kapolei State Office Bldg new handheld POS Feb 2026</t>
  </si>
  <si>
    <t>Squareup.com #41 Kauikeaouli Hale Dist Court new handheld POS Feb 2026</t>
  </si>
  <si>
    <t>Squareup.com #25 Hoopono Snack Shop new handheld POS Feb 2026</t>
  </si>
  <si>
    <t>homedepot.com #69 Kamamalu Bldg new extension cord &amp; wall charger</t>
  </si>
  <si>
    <t>Squareup.com #M-2 Kahului Airport new handheld Square devices April 2026</t>
  </si>
  <si>
    <t>Squareup.com #56 Kapolei Hale handheld device w/case April 2026</t>
  </si>
  <si>
    <t>Squareup.com #42 Keelikolani Bldg handheld device w/case April 2026</t>
  </si>
  <si>
    <t>Squareup.com #69 Kamamalu Bldg Square POS system April 2026</t>
  </si>
  <si>
    <t>Squareup.com #M-2 Kahului Airport 2 new cases for handheld  scanners May 2026</t>
  </si>
  <si>
    <t>Squareup.com #42 Keelikolani Bldg hands-free barcode scanner May 2026</t>
  </si>
  <si>
    <t>Squareup.com #52 Kapolei State Office Bldg hands-free barcode scanner May 2026</t>
  </si>
  <si>
    <t>5820 - Repair &amp; Maintenance, REPLACEMENT EQUIPMENT - hot dog grill, food warmers, coolers, etc.</t>
  </si>
  <si>
    <t>REW #20 DOH Kinau Hale replacement rice cooker</t>
  </si>
  <si>
    <t>Mid City #34 Fasi Municipal supp PO for 9020104 (SFY 25)</t>
  </si>
  <si>
    <t>Best Buy #42 Keelikolani Bldg contactless card reader</t>
  </si>
  <si>
    <t>homedepot.com #25 Ho'opono Snack Shop replacement rice cooker</t>
  </si>
  <si>
    <t>Bargreen Ellingson #K-2 Lihue Airport replacement merch Aug 2025</t>
  </si>
  <si>
    <t>homedepot.com #25 Ho'opono Snack Shop replacement soup warmer</t>
  </si>
  <si>
    <t>homedepot.com #25 Ho'opono Snack Shop replacement hot dog machine</t>
  </si>
  <si>
    <t>Mid City #7 Liliuokalani Bldg replacement kitchen equipment</t>
  </si>
  <si>
    <t>Mid City #52 Kapolei State Office Bldg replacement 2-dr cooler Aug 2025</t>
  </si>
  <si>
    <t>homedepot.com #25 Ho'opono Snack Shop (2) replacement microwave</t>
  </si>
  <si>
    <t>Cosco #20 DOH Kinau Hale replacement ac</t>
  </si>
  <si>
    <t>homedepot.com #41 Kauikeaouli Hale Dist Ct new ice machine</t>
  </si>
  <si>
    <t>Bargreen Ellingson #K-2 Lihue Airport replacement bus cart Sep 2025</t>
  </si>
  <si>
    <t>Mid City #H-14 Hilo County Bldg replacement display case</t>
  </si>
  <si>
    <t>REW #K-4 Lihue Civic Ctr replacement rice cooker Oct 2025</t>
  </si>
  <si>
    <t>Best Buy #K-4 Lihue Civic Center replacement air fryer and counter oven Oct 2025</t>
  </si>
  <si>
    <t>Squareup.com #H-8 Kona Airpot North replacement reg system</t>
  </si>
  <si>
    <t>Webstaurantstore.com #41 Kauikeahouli Hale District Court replacement airpots Jan 2026</t>
  </si>
  <si>
    <t>Webstaurantstore.com #34 Fasi Municipal Bldg replacement airpots Jan 2026</t>
  </si>
  <si>
    <t>homedepot.com #42 Keelikolani Building (3) replacements airports Jan 2026</t>
  </si>
  <si>
    <t>REW #69 Kamamalu Bldg replacement glass door freezer</t>
  </si>
  <si>
    <t>Thermoworks.com #69 Kamamalu Bldg replacement thermometer Jan 2025</t>
  </si>
  <si>
    <t>Bargreen Ellingson #41 Kauikeaouli Hale Dist Ct replacement merch Feb 2026</t>
  </si>
  <si>
    <t>Walmart.com #69 Kamamalu Bldg replacement salad spinner Feb 2026</t>
  </si>
  <si>
    <t>REW #57 KPT Resource Center replacement convection oven Feb 2026</t>
  </si>
  <si>
    <t>535 Plumbing #53 Kapolei State Office Bldg replacement water heater Feb 2026</t>
  </si>
  <si>
    <t>Homedepot.com #69 Kamamalu Bldg replacement salad spinner Feb 2026</t>
  </si>
  <si>
    <t>homedepot.com #25 Ho'opono Snack Shop replacement utility cart</t>
  </si>
  <si>
    <t>Mid City #57 KPT Resource Center replacement oven basket March 2026</t>
  </si>
  <si>
    <t>Lowes.com #45 Kaahumanu Hale Circuit Ct replacement microwave April 2026</t>
  </si>
  <si>
    <t>Bestbuy.com #57 KPT Resource Ctr replacement Ninja fryer April 2026</t>
  </si>
  <si>
    <t>homedepot.com #69 Kamamalu Bldg replacement power strip &amp; wall charger</t>
  </si>
  <si>
    <t>5890 - Repair &amp; Maintenance, OTHER</t>
  </si>
  <si>
    <t>Ecolab #M-2 Kahului Airport  monthly pest June 2025</t>
  </si>
  <si>
    <t>Oahu Air Cond #57 KPT Resource Center qtrly ac maint June 2025</t>
  </si>
  <si>
    <t>Four Corner #57 KPT Resource Center rodent control May 2025</t>
  </si>
  <si>
    <t>JT Cooling #H-4 Kona Airport South fix ac July 2025</t>
  </si>
  <si>
    <t>535 Plumbing #57 KPT Resource Ctr repair hose leak</t>
  </si>
  <si>
    <t>Ecolab #M-2 Kahului Airport monthly pest control July 2025</t>
  </si>
  <si>
    <t>Oahu Air #M-2 Kahului Airport monthly a/c maint July 2025</t>
  </si>
  <si>
    <t>CKM Electrical #34 Fasi Municipal supplemental PO for 9019966</t>
  </si>
  <si>
    <t>Eddies Refrigeration #7 Liliuokalani Bldg fix frig July 2025</t>
  </si>
  <si>
    <t>Alii Fire Protection #41 Kauikeaouli Hale District Ct annual fire inspect June 2025</t>
  </si>
  <si>
    <t>Alii Fire #20 DOH Kinau Hale annual fire inspect/cert Sep 2025</t>
  </si>
  <si>
    <t>Kauai Mechanical #K-2 Lihue Airport cooler not keeping temp July 2025</t>
  </si>
  <si>
    <t>Oahu Air #34 Fasi Municipal Bldg qtrly ac maint July 2025</t>
  </si>
  <si>
    <t>Eddie's Refrigeration #69 Kamamalu Bldg repairs to Turbo cooler July 2025</t>
  </si>
  <si>
    <t>JT Cooling #H-4 Kona Airport South monthly ac maint Aug 2025</t>
  </si>
  <si>
    <t>Ecolab #M-2 Kahului Airport monthly pest control Aug 2025</t>
  </si>
  <si>
    <t>Oahu Air #M-2 Kahului Airport monthly a/c maint Aug  2025</t>
  </si>
  <si>
    <t>Four Corner #34 Fasi Municipal qtrly pest control Aug 2025</t>
  </si>
  <si>
    <t>Four Corner Pest #69 Kamamalu Bldg qtrly pest control Aug 2025</t>
  </si>
  <si>
    <t>Four Corner #49 HPD qtrly pest control Aug 2025</t>
  </si>
  <si>
    <t>Four Corner #20 DOH Kinau Hale qtrly pest Nov 2025</t>
  </si>
  <si>
    <t>JT Cooling #H-4 Kona Airport South monthly a/c July  2025</t>
  </si>
  <si>
    <t xml:space="preserve">CAPS #57 KPT Resource Center repair merch May 2025 </t>
  </si>
  <si>
    <t>Mokihana Pest #K-2 Lihue Airport monthly pest control July &amp; August 2025</t>
  </si>
  <si>
    <t>Oahu Air Cond #M-2 Kahului Airport ac not working well</t>
  </si>
  <si>
    <t>DM Air #H-8 Kona Airport North troubleshoot standup freezer</t>
  </si>
  <si>
    <t>535 Plumbing #57 KPT Resource Ctr repair sink due to leaking</t>
  </si>
  <si>
    <t>Oahu Air #M-2 Kahului Airport troubleshoot ac</t>
  </si>
  <si>
    <t>CAPS #41 Kauikeaouli Hale Dist Court repair warmer switch Aug 2025</t>
  </si>
  <si>
    <t>A to Z Lock &amp; Key #7 Liliuokalani Bldg repair front door lock Aug 2025</t>
  </si>
  <si>
    <t>DM Air #H-8 Kona Airport North repair freezer Aug 2025</t>
  </si>
  <si>
    <t>Oahu Air #42 Keelikolani Bldg qtrly ac maint Aug 2025</t>
  </si>
  <si>
    <t>Oahu Air #57 KPT Resource Ctr qtrly ac maint Sep 2025</t>
  </si>
  <si>
    <t>CAPS #25 Hoopono Snack Shop repair freezer Aug 2025</t>
  </si>
  <si>
    <t>JT Cooling #H-4 Kona Airport South monthly ac maint Sep 2025</t>
  </si>
  <si>
    <t xml:space="preserve">CAPS #48 State Office Tower fix freezer Sep 2025 </t>
  </si>
  <si>
    <t>Alii Fire #25 Hoopono Snack Shop annual fire inspect/cert Sep 2025</t>
  </si>
  <si>
    <t>CAPS #57 KPT Resource Center repair slush machine Sep 2025</t>
  </si>
  <si>
    <t>Mokihana #K-2 Lihue Airport monthly pest control Sep 2025</t>
  </si>
  <si>
    <t>Oahu Air Cond #M-2 Kahului Airport Oct 2025 ac maint</t>
  </si>
  <si>
    <t>JT Cooling #H-4 Kona Airport South monthly ac maint Oct 2025</t>
  </si>
  <si>
    <t>CAPS #41 Kauikeaouli Hale Dist Court add'l repair warmer switch Sep 2025</t>
  </si>
  <si>
    <t>CAPS #48 State Office Tower replace drain heater of freezer Sep 2025</t>
  </si>
  <si>
    <t>Four Corner Pest #57 KPT Resource Center qtrly pest control Sep 2025</t>
  </si>
  <si>
    <t>Four Corner Pest #57 KPT Resource Ctr qtrly  pest control Dec 2025</t>
  </si>
  <si>
    <t>CAPS #69 Kamamalu Bldg troubleshoot left door of merchandiser cooler Sep 2025</t>
  </si>
  <si>
    <t>CAPS #25 Ho'opono Snack Shop repair True cooler Oct 2025</t>
  </si>
  <si>
    <t>Oahu Air Cond #M-2 Kahului Airport monthly ac maint Sep 2025</t>
  </si>
  <si>
    <t>DM Air Cond #H-8 Kona Airport North repair beverage merchandiser cooler Oct 2025</t>
  </si>
  <si>
    <t>CAPS #34 Fasi Municipal troubleshoot warmer switches Oct 2025</t>
  </si>
  <si>
    <r>
      <t>535 Plumbing #7 Liliuokalani Bldg repair kitchen sink Oct 2</t>
    </r>
    <r>
      <rPr>
        <b/>
        <sz val="14"/>
        <color theme="1"/>
        <rFont val="Arial Black"/>
        <family val="2"/>
      </rPr>
      <t>025</t>
    </r>
  </si>
  <si>
    <t>CAPS #34 Municipal Bldg repair frig drain pan &amp; cord Oct 2025</t>
  </si>
  <si>
    <t>CAPS #34 Fasi Municipal repair warmer switches Oct 2025</t>
  </si>
  <si>
    <t>535 Plumbing #41 Kauikeaouli Hale Dist Ct repair leak in kitchen sink Oct 2025</t>
  </si>
  <si>
    <t>DM Air Cond #H-8 Kona Airport North repair ac Oct 2025</t>
  </si>
  <si>
    <t>CKM Electrical #20 DOH Kinau Hale troubleshoot light switch</t>
  </si>
  <si>
    <t>Oahu Air Cond #M-2 Kahului Airport clean ac coils Oct 2025</t>
  </si>
  <si>
    <t>Oahu Air #34 Fasi Municipal Bldg qtrly ac maint Oct 2025</t>
  </si>
  <si>
    <t>Ecolab #M-2 Kahului Airport monthly pest control Sep 2025</t>
  </si>
  <si>
    <t>Ecolab #M-2 Kahului Airport monthly pest control Oct 2025</t>
  </si>
  <si>
    <t>Ecolab Pest #M-2 Kahului Airport Oct 2025 pest control</t>
  </si>
  <si>
    <t>Four Corner Pest #34 Fasi Municipal qtrly pest control Nov 2025</t>
  </si>
  <si>
    <t>Four Corner Pest #69 Kamamalu Bldg qtrly pest control Nov 2025</t>
  </si>
  <si>
    <t>Four Corner Pest #49 HPD qtrly pest control Nov 2025</t>
  </si>
  <si>
    <t>Mokihana Pest #K-2 Lihue Airport monthly pest Oct &amp; Nov 2025</t>
  </si>
  <si>
    <t>Oahu Air Cond #M-2 Kahului Airport Nov 2025 ac maint</t>
  </si>
  <si>
    <t>CKM Electrical #41 Kauikeaouli Hale Dist Court repair electrical outlets</t>
  </si>
  <si>
    <t>DM Air Cond #H-14 Hilo County Bldg repair beverage merchandiser cooler Oct 2025</t>
  </si>
  <si>
    <t>CAPS #69 Kamamalu Bldg replace drain heater of freezer Nov 2025</t>
  </si>
  <si>
    <t>CAPS #64 Kapolei Judiciary repair ice machine Nov 2025</t>
  </si>
  <si>
    <t>CAPS #25 Ho'opono Snack Shop unclog sink 11/2025</t>
  </si>
  <si>
    <t>Oahu Fire Protection #34 Fasi Municipal Bldg Nov 2025 annual fire inspection</t>
  </si>
  <si>
    <t xml:space="preserve">Oahu Air #41 repair ac </t>
  </si>
  <si>
    <t>Oahu Air Cond #M-2 Kahului Airport chemical clean ductless split system</t>
  </si>
  <si>
    <t>Oahu Air Cond #42 Keelikolani Bldg Nov 2025 qtrly ac maint</t>
  </si>
  <si>
    <t>Oahu Air Cond #42 Kauikeaouli Hale Dist Court clean ac wheel Dec 2025</t>
  </si>
  <si>
    <t>CAPS #52 Kapolei State Office Bldg fix fd warmer lights Dec 2025</t>
  </si>
  <si>
    <t xml:space="preserve">Oahu Air Cond #57 KPT Resource Ctr qtrly ac maint Dec 2025 </t>
  </si>
  <si>
    <t>DM Air Cond #H-8 Kona Airport North repair 2-dr cooler Dec 2025</t>
  </si>
  <si>
    <t>Four Corner Pest #57 KPT Resource Center qtrly pest control Dec 2025</t>
  </si>
  <si>
    <t>JT Cooloin #H-4 Kona Airport South Dec 2025</t>
  </si>
  <si>
    <t>Ecolab Pest #M-2 Kahului Airport Dec 2025 pest control</t>
  </si>
  <si>
    <t>Oahu Air Cond #M-2 Kahului Airport Dec 2025 ac maint</t>
  </si>
  <si>
    <t>CAPS #41 Kauikeaouli Hale Dist Court fix freezer Jan 2026</t>
  </si>
  <si>
    <t>CAPS #41 Kaukeaouli Hale Dist Court replace drain heater of frig</t>
  </si>
  <si>
    <t>Mokihana Pest #K-2 Lihue Airport Dec 2025 pest control</t>
  </si>
  <si>
    <t>JT Cooling #H-4 Kona Airport South Jan 2026 monthly ac maint</t>
  </si>
  <si>
    <t>Ecolab #M-2 Kahului Airport Jan 2026 monthly pest control</t>
  </si>
  <si>
    <t>Oahu Air #M-2 Kahului Airport Jan 2026 monthly ac maint</t>
  </si>
  <si>
    <t>Alii Fire #30 State Capitol Jan 2026 anl fire inspect</t>
  </si>
  <si>
    <t xml:space="preserve">535 Plumbing #20 DOH Kinau Hale fix sink Jan 2026 </t>
  </si>
  <si>
    <t>Mokihana Pest Control #K-2 Lihue Airport Jan 2026 monthly pest control</t>
  </si>
  <si>
    <t>JT Cooling #H-4 Kona Airport South Nov 2025 monthly ac maint</t>
  </si>
  <si>
    <t>Four Corner #34 Fasi Municipal Mar 2026 qtrly pest control</t>
  </si>
  <si>
    <t>Four Corner #49 HPD Mar 2026 qtrly pest control</t>
  </si>
  <si>
    <t>Four Corner #69 Kamamalu Bldg Mar 2026 qtrly pest control</t>
  </si>
  <si>
    <t>CAPS #41 Kauikeaouli Hale Dist Court troubleshoot fridge Feb 2026</t>
  </si>
  <si>
    <t>Oahu Air Cond #42 Keelikolani Bldg Feb 2026  qtrly ac maint</t>
  </si>
  <si>
    <t>Mokihana #K-2 Lihue Airport Feb 2026 monthly pest control</t>
  </si>
  <si>
    <t>Ecolab #M-2 Kahului Airport Feb 2026 monthly pest control</t>
  </si>
  <si>
    <t>JT Cooling #H-4 Kona Airport South Feb 2026</t>
  </si>
  <si>
    <t>Oahu Air Cond #M-2 Kahului Airport Feb 2026 monthly ac maint</t>
  </si>
  <si>
    <t>Alii Fir Protection #69 Kamamalu Bldg anl fire inspect &amp; cert March 2026</t>
  </si>
  <si>
    <t>Oahu Air Cond #42 Keelikolani Bldg fix ac leak Feb 2026</t>
  </si>
  <si>
    <t>CAPS #42 Keelikolani Bldg troubleshoot frig fan Jan 2026</t>
  </si>
  <si>
    <t>Oahu Air Cond #34 Fasi Municipal Bldg Feb 2026 qtrly ac maint</t>
  </si>
  <si>
    <t>Ecolab #M-2 Kahului Airport March 2026 monthly pest control</t>
  </si>
  <si>
    <t xml:space="preserve">Oahu Air Cond #M-2 Kahului Airport March 2026 monthly ac maint </t>
  </si>
  <si>
    <t>JT Cooling #H-4 Kona Airport South March 2026 monthly ac maint</t>
  </si>
  <si>
    <t>CAPS #42 Keelikolani Bldg replaced frig fan March 2026</t>
  </si>
  <si>
    <t>CAPS #34 Municipal Bldg repair warmer switch March 2026</t>
  </si>
  <si>
    <t>CAPS #41 Kaukeaouli Hale Dist Court repair warmer switch March 2026</t>
  </si>
  <si>
    <t>Mokihana Pest #K-2 Lihue Airport March 2026 monthly pest control</t>
  </si>
  <si>
    <t>Salz Lock &amp; Safe #41 Kaukeaouli Hale Dist Ct fix front lock March 2026</t>
  </si>
  <si>
    <t>Oahu Air Cond #34 Fasi Municipal Bldg clean dirty blower wheel of ac</t>
  </si>
  <si>
    <t xml:space="preserve">Ecolab #M-2 Kahului Airport April 2026 monthly pest control </t>
  </si>
  <si>
    <t>Oahu Air Cond #M-2 Kahului April April 2026 monthly ac maint</t>
  </si>
  <si>
    <t>Oahu Air Cond #57 KPT Resource Ctr March 2026 monthly ac maint</t>
  </si>
  <si>
    <t>Mokihana Pest #K-2 Lihue Airport April 2026 monthly pest control</t>
  </si>
  <si>
    <t>Shontel Jones #57 KPT Resource Ctr reimbursement for half pan bake sheet April 2026</t>
  </si>
  <si>
    <t>Oahu Air Cond #34 Fasi Municipal Bldg April 2026 qtrly ac maint</t>
  </si>
  <si>
    <t>Mokihana Pest Control #K-2 Lihue Airport May 2026 monthly pest control</t>
  </si>
  <si>
    <t xml:space="preserve"> CAPS #25 Ho'opono Snack Shop fix fan motor of True cooler May 2026</t>
  </si>
  <si>
    <t>Commercial Plumbing #35 Kalanimoku Bldg May 2024</t>
  </si>
  <si>
    <t>JT Cooling #H-4 Kona Airport North April 2026 monthly ac maint</t>
  </si>
  <si>
    <t>Oahu Air Cond #M-2 Kahului Airport May 2026 monthly ac maint</t>
  </si>
  <si>
    <t>Oahu Air Cond #42 Keelikolani Bldg May 2026 qtrly and clean blower wheel</t>
  </si>
  <si>
    <t>CAPS #25 Ho'opono Snack Shop replace cooler door retractor April 2026</t>
  </si>
  <si>
    <t>JT Cooling #H-4 Kona Airport North May 2026 monthly ac maint</t>
  </si>
  <si>
    <t>Four Corner Pest #57 KPT Resource Ctr May 2026 pest control</t>
  </si>
  <si>
    <t>Alii Fire #42 Keelikolani Bldg annual fire inspec May 2026</t>
  </si>
  <si>
    <t>Ecolab #M-2 Kahului May 2026 monthly pest control</t>
  </si>
  <si>
    <t>Four Corner Pest #69 Kamamalu Bldg June 2026 qtrly pest control</t>
  </si>
  <si>
    <t>(ENCUMBERED)</t>
  </si>
  <si>
    <t>Four Corner Pest #34 Fasi Municipal June 2026 qtrly pest control</t>
  </si>
  <si>
    <t>Four Corner Pest #49 HPD June 2026 qtrly pest control</t>
  </si>
  <si>
    <t>Ecolab #M-2 Kahului Airport June 2026 monthly pest control</t>
  </si>
  <si>
    <t>Oahu Air Cond #57 KPT Resource Center June 2026 qtrly ac maint</t>
  </si>
  <si>
    <t>JT Cooling #H-4 Kona Airport South June 2026 monthly ac maint</t>
  </si>
  <si>
    <t>Oahu Air Cond #M-2 Kahului Airport June 2026 monthly ac maint</t>
  </si>
  <si>
    <t>Castaway Construction #M-2 Kahului Airport repair sliding door</t>
  </si>
  <si>
    <t>CAPS #25 Ho'opono Snack Shop fix ice machine door hinge April 2026</t>
  </si>
  <si>
    <t>CAPS #25 Ho'opono Snack Shop replace lights of merchandiser April 2026</t>
  </si>
  <si>
    <t>Four Corner Pest #64 Kapolei Judiciary initial rodent control April 2026</t>
  </si>
  <si>
    <t>Commercial Plumbing #35 Kalanimoku Bldg fix sink leak June 2026</t>
  </si>
  <si>
    <t>Commercial Building #30 State Capitol resolve plumbing issue Jan 2025</t>
  </si>
  <si>
    <t>Mokihana Pest #K-2 Lihue Airport June 2026 monthly pest control</t>
  </si>
  <si>
    <t>Oahu Air Cond #42 Keelikolani Bldg May 2026 qtrly ac maint</t>
  </si>
  <si>
    <t>Four Corner Pest #45 Circuit Court June 2026 qtrly pest control</t>
  </si>
  <si>
    <t>5910 - Medical, Life Insurance</t>
  </si>
  <si>
    <t>HMSA non-fed July and Aug 2025</t>
  </si>
  <si>
    <t>Standard Ins non-Fed July and Aug 2025</t>
  </si>
  <si>
    <t>Evelyn Ah San $5k partial medical SFY 26</t>
  </si>
  <si>
    <t>Kyle Aihara $5k partial medical SFY 26</t>
  </si>
  <si>
    <t>Christopher Akamine $5k partial medical SFY 26</t>
  </si>
  <si>
    <t>Dane Alani $5k partial medical SFY 26</t>
  </si>
  <si>
    <t>Dyllon Asami $5k partial medical SFY 26</t>
  </si>
  <si>
    <t>Joel Cho $5k partial medical SFY 26</t>
  </si>
  <si>
    <t>Emily Cruz $5k partial medical SFY 26</t>
  </si>
  <si>
    <t>Ronald Flormata $5k partial medical SFY 26</t>
  </si>
  <si>
    <t>Itutaua Fuimaono $5k partial medical SFY 26</t>
  </si>
  <si>
    <t>Wilmer Galiza $5k partial medical SFY 26</t>
  </si>
  <si>
    <t>Ivy Galariada $5k partial medical SFY 26</t>
  </si>
  <si>
    <t>Walter Ishikawa $5k partial medical SFY 26</t>
  </si>
  <si>
    <t>Byron Jitachaku $5k partial medical SFY 26</t>
  </si>
  <si>
    <t>Shontel Jones $5k partial medical SFY 26</t>
  </si>
  <si>
    <t>Michael Miyashiro $5k partial medical SFY 26</t>
  </si>
  <si>
    <t>Clifford Miyashiro $5k partial medical SFY 26</t>
  </si>
  <si>
    <t>Douglas Moises $5k partial medical SFY 26</t>
  </si>
  <si>
    <t>Thomas Morikami $5k partial medical SFY 26</t>
  </si>
  <si>
    <t>Lespaul Naki $5k partial medical SFY 26</t>
  </si>
  <si>
    <t>Lyn Pasak $5k partial medical SFY 26</t>
  </si>
  <si>
    <t>Gail Sakamoto $5k partial medical SFY 26</t>
  </si>
  <si>
    <t>Martha Vo $5k partial medical SFY 26</t>
  </si>
  <si>
    <t>Da Blind Spot Dane Waltjen $5k partial medical SFY 26</t>
  </si>
  <si>
    <t>Stan Young $5k partial medical SFY 26</t>
  </si>
  <si>
    <t>HMSA Sep 2025</t>
  </si>
  <si>
    <t>Standard Ins Sep 2025 (26) non-fed</t>
  </si>
  <si>
    <t>HMSA Oct 2025</t>
  </si>
  <si>
    <t>Standard Ins Oct 2025 group life non-fed</t>
  </si>
  <si>
    <t>Evelyn Ah San $5k 2nd half medical SFY 26</t>
  </si>
  <si>
    <t>Kyle Aihara $5k 2nd half medical SFY 26</t>
  </si>
  <si>
    <t>Christopher Akamine $5k 2nd half medical SFY 26</t>
  </si>
  <si>
    <t>Dane Alani $5k 2nd half medical SFY 26</t>
  </si>
  <si>
    <t>Dyllon Asami $5k 2nd half medical SFY 26</t>
  </si>
  <si>
    <t>Joel Cho $5k 2nd half medical SFY 26</t>
  </si>
  <si>
    <t>Emily Cruz $5k 2nd half medical SFY 26</t>
  </si>
  <si>
    <t>Ronald Flormata $5k 2nd half medical SFY 26</t>
  </si>
  <si>
    <t>Itutaua Fuimaono $5k 2nd half medical SFY 26</t>
  </si>
  <si>
    <t>Ivy Galariada $5k 2nd half medical SFY 26</t>
  </si>
  <si>
    <t>Wilmer Galiza $5k 2nd half medical SFY 26</t>
  </si>
  <si>
    <t>Walter Ishikawa $5k 2nd half medical SFY 26</t>
  </si>
  <si>
    <t>Byron Jitachaku $5k 2nd half medical SFY 26</t>
  </si>
  <si>
    <t>Shontel Jones $5k 2nd half medical SFY 26</t>
  </si>
  <si>
    <t>Michael Miyashiro $5k 2nd half medical SFY 26</t>
  </si>
  <si>
    <t>Clifford Miyashiro $5k 2nd half medical SFY 26</t>
  </si>
  <si>
    <t>Douglas Moises $5k 2nd half medical SFY 26</t>
  </si>
  <si>
    <t>Thomas Morikami $5k 2nd half medical SFY 26</t>
  </si>
  <si>
    <t>Lespaul Naki $5k 2nd half medical SFY 26</t>
  </si>
  <si>
    <t>Lyn Pasak $5k 2nd half medical SFY 26</t>
  </si>
  <si>
    <t>Gail Sakamoto $5k 2nd half medical SFY 26</t>
  </si>
  <si>
    <t>Martha Vo $5k 2nd half medical SFY 26</t>
  </si>
  <si>
    <t>Da Blind Spot Dane Waltjen $5k 2nd half medical SFY 26</t>
  </si>
  <si>
    <t>Stan Young $5k 2nd half medical SFY 26</t>
  </si>
  <si>
    <t>HMSA Non-fed Nov 2025</t>
  </si>
  <si>
    <t>Standard Ins (24) non-fed Nov 2025</t>
  </si>
  <si>
    <t>Standard Ins (24) non-fed Dec 2025</t>
  </si>
  <si>
    <t>HMSA non-fed Dec 2025</t>
  </si>
  <si>
    <t>Evelyn Ah San medical supplement SFY 26</t>
  </si>
  <si>
    <t>Kyle Aihara medical supplement SFY 26</t>
  </si>
  <si>
    <t>Chris Akamine medical supplement SFY 26</t>
  </si>
  <si>
    <t>Dane Alani medical supplement SFY 26</t>
  </si>
  <si>
    <t>Dane Asami medical supplement SFY 26</t>
  </si>
  <si>
    <t>Joel Cho medical supplement SFY 26</t>
  </si>
  <si>
    <t>Emily Cruz medical supplement SFY 26</t>
  </si>
  <si>
    <t>Ronald Flormata medical supplement SFY 26</t>
  </si>
  <si>
    <t>Itutaua Fuimaono medical supplement SFY 26</t>
  </si>
  <si>
    <t>Ivy Galariada medical supplement SFY 26</t>
  </si>
  <si>
    <t>Wilmer Galiza medical supplement SFY 26</t>
  </si>
  <si>
    <t>Walter Ishikawa medical supplement SFY 26</t>
  </si>
  <si>
    <t>Byron Jitchaku medical supplement SFY 26</t>
  </si>
  <si>
    <t>Shontel Jones medical supplement SFY 26</t>
  </si>
  <si>
    <t>Isaiah Leui prorated medical SFY 26 licensed 11/1/25</t>
  </si>
  <si>
    <t>Michael Miyashiro medical supplement SFY 26</t>
  </si>
  <si>
    <t>Clifford Miyashiro medical supplement SFY 26</t>
  </si>
  <si>
    <t>Douglas Moises medical supplement SFY 26</t>
  </si>
  <si>
    <t>Thomas Morikami medical supplement SFY 26</t>
  </si>
  <si>
    <t>Lespaul Naki medical supplement SFY 26</t>
  </si>
  <si>
    <t>Lyn Pasak medical supplement SFY 26</t>
  </si>
  <si>
    <t>Gail Sakamoto medical supplement SFY 26</t>
  </si>
  <si>
    <t>Martha Vo medical supplement SFY 26</t>
  </si>
  <si>
    <t>Da Blind Spot (Dane Waltjen) medical supplement SFY 26</t>
  </si>
  <si>
    <t>Stan Young medical supplement SFY 26</t>
  </si>
  <si>
    <t>Standard Ins Jan 2026 group life non-Fed</t>
  </si>
  <si>
    <t xml:space="preserve">HMSA Jan 2026 </t>
  </si>
  <si>
    <t>Standard Ins Feb 2026 group life non-fed</t>
  </si>
  <si>
    <t>HMSA Feb 2026</t>
  </si>
  <si>
    <t>HMSA March 2026</t>
  </si>
  <si>
    <t>Standard Ins March 2026 group life non-fed</t>
  </si>
  <si>
    <t>HMSA April 2026</t>
  </si>
  <si>
    <t>Standard Ins April 2026 non-fed</t>
  </si>
  <si>
    <t>Standard Ins May 2026 non-fed</t>
  </si>
  <si>
    <t>HMSA May 2026</t>
  </si>
  <si>
    <t>HMSA June 2026</t>
  </si>
  <si>
    <t>Standard Ins June 2026 non-fed</t>
  </si>
  <si>
    <t>7010 - Retirement</t>
  </si>
  <si>
    <t>Evelyn Ah San 2026 retirement benefit</t>
  </si>
  <si>
    <t>Kyle Aihara 2026 retirement benefit</t>
  </si>
  <si>
    <t>Christopher Akamine 2026 retirement benefit</t>
  </si>
  <si>
    <t>Dane Alani 2026 retirement benefit</t>
  </si>
  <si>
    <t>Dyllon Asami 2026 retirement benefit</t>
  </si>
  <si>
    <t>Joel Cho 2026 retirement benefit</t>
  </si>
  <si>
    <t>Emily Cruz 2026 retirement benefit</t>
  </si>
  <si>
    <t>Ronald Flormata 2026 retirement benefit</t>
  </si>
  <si>
    <t>Itutaua Fuimaono 2026 retirement benefit</t>
  </si>
  <si>
    <t>Ivy Galariada 2026 retirement benefit</t>
  </si>
  <si>
    <t>Wilmer Galiza 2026 retirement benefit</t>
  </si>
  <si>
    <t>Walter Ishikawa 2026 retirement benefit</t>
  </si>
  <si>
    <t>Byron Jitchaku 2026 retirement benefit</t>
  </si>
  <si>
    <t>Shontel Jones 2026 retirement benefit</t>
  </si>
  <si>
    <t>Isaiah Leui 2026 retirement benefit</t>
  </si>
  <si>
    <t>Michael Miyashiro 2026 retirement benefit</t>
  </si>
  <si>
    <t>Douglas Moises 2026 retirement benefit</t>
  </si>
  <si>
    <t>Thomas Morikami 2026 retirement benefit</t>
  </si>
  <si>
    <t>Lespaul Naki 2026 retirement benefit</t>
  </si>
  <si>
    <t>Lyn Pasak 2026 retirement benefit</t>
  </si>
  <si>
    <t>Gail Sakamoto retirement benefit</t>
  </si>
  <si>
    <t>Martha Vo 2026 retirement benefit</t>
  </si>
  <si>
    <t>Da Blond Spot (Dane Waltjen) 2026 retirement benefit</t>
  </si>
  <si>
    <t>Stanley Young 2026 retirement benefit</t>
  </si>
  <si>
    <t>7203  - Registration</t>
  </si>
  <si>
    <t>Shontel Jones reg fees NABM-NAMA 2025</t>
  </si>
  <si>
    <t>Jamie Yong reg fees 2026 Sagebrush Conf</t>
  </si>
  <si>
    <t>7290 - Other Current Expenditures, VM Commissions to BV</t>
  </si>
  <si>
    <t>assigned vm com non-fed</t>
  </si>
  <si>
    <t>assigned vm comm non-fed</t>
  </si>
  <si>
    <t>Malama Moving Co LLC #30 State Capitol remove 2-dr refrigerator</t>
  </si>
  <si>
    <t>Commercial Bldg Maint #20 DOH Kinau Hale supp PO for 9019772 install 3 portable ac</t>
  </si>
  <si>
    <t>T&amp;T Tinting #20 DOH Kinau redo tint on 4 window panels Sep 2025</t>
  </si>
  <si>
    <t xml:space="preserve">Commercial Building Maint #30 State Capitol remove broken fridge and  </t>
  </si>
  <si>
    <t>One Day Signs &amp; Graphics #25 Ho'opono Snack Shop signage</t>
  </si>
  <si>
    <t>assigned vm commissions NON-FED</t>
  </si>
  <si>
    <t>FS Jacksonville LLC (1-800-Got-Junk) removal and disposal of broken BEP equipment Nov 2025</t>
  </si>
  <si>
    <t>T&amp;T Tinting #20 remove tint from 2 window panels Dec 2025</t>
  </si>
  <si>
    <t>VM commissions non-FED</t>
  </si>
  <si>
    <t>Emily Cruz reimburse for cash wrap at #30 State Capitol</t>
  </si>
  <si>
    <t>Castaway #M-2 Kahului Airport drawings retroactive 3/1/24</t>
  </si>
  <si>
    <t>Evelyn AhSan sick/vacation benefit SFY 26</t>
  </si>
  <si>
    <t>Kyle Aihara sick/vacation benefit SFY 26</t>
  </si>
  <si>
    <t>Christopher Akamine sick/vacation benefit SFY 26</t>
  </si>
  <si>
    <t>Dane Alani sick/vacation benefit SFY 26</t>
  </si>
  <si>
    <t>Dyllon Asami sick/vacation benefit SFY 26</t>
  </si>
  <si>
    <t>Joel Cho sick/vacation benefit SFY 26</t>
  </si>
  <si>
    <t>Emily Cruz sick/vacation benefit SFY 26</t>
  </si>
  <si>
    <t>Ronald Flormata sick/vacation benefit SFY 26</t>
  </si>
  <si>
    <t>Itutaua Fuimaono sick/vacation benefit SFY 26</t>
  </si>
  <si>
    <t>Ivy Galariada sick/vacation benefit SFY 26</t>
  </si>
  <si>
    <t>Wilmer Galiza sick/vacation benefit SFY 26</t>
  </si>
  <si>
    <t>Walter Ishikawa sick/vacation benefit SFY 26</t>
  </si>
  <si>
    <t>Byron Jitchaku sick/vacation benefit SFY 26</t>
  </si>
  <si>
    <t>Shontel Jones sick/vacation benefit SFY 26</t>
  </si>
  <si>
    <t>Isaiah Leui sick/vacation benefit SFY 26</t>
  </si>
  <si>
    <t>Michael Miyashiro sick/vacation benefit SFY 26</t>
  </si>
  <si>
    <t>Clifford Miyashiro sick/vacation benefit SFY 26</t>
  </si>
  <si>
    <t>Douglas Moises sick/vacation benefit SFY 26</t>
  </si>
  <si>
    <t>Thomas Morikami sick/vacation benefit SFY 26</t>
  </si>
  <si>
    <t>Lespaul Naki sick/vacation benefit SFY 26</t>
  </si>
  <si>
    <t>Lyn Pasak sick/vacation benefit SFY 26</t>
  </si>
  <si>
    <t>Gail Sakamoto sick/vacation benefit SFY 26</t>
  </si>
  <si>
    <t>Martha Vo sick/vacation benefit SFY 26</t>
  </si>
  <si>
    <t>Dane Waltjen sick/vacation benefit SFY 26</t>
  </si>
  <si>
    <t>Stan Young sick/vacation benefit SFY 26</t>
  </si>
  <si>
    <t>535 Plumbing #69 unclog sink Feb 2026</t>
  </si>
  <si>
    <t xml:space="preserve">Jessica Parsell reimbursement for equipment purchased for #42 Keelikolani Bldg </t>
  </si>
  <si>
    <t>CAPS #25 Hoopono Snack Shop install new Bunn coffee machine March 2026</t>
  </si>
  <si>
    <t xml:space="preserve"> Evelyn Ah San 2026 Spring stimulus </t>
  </si>
  <si>
    <t xml:space="preserve">Kyle Aihara 2026 Spring stimulus </t>
  </si>
  <si>
    <t xml:space="preserve">Chris Akamine 2026 Spring stimulus </t>
  </si>
  <si>
    <t xml:space="preserve">Dane Alani 2026 Spring stimulus </t>
  </si>
  <si>
    <t xml:space="preserve"> Dyllon Asami 2026 Spring stimulus </t>
  </si>
  <si>
    <t xml:space="preserve"> VHD 808 Konbini (Rachelle Hayakawa) 2026 Spring stimulus </t>
  </si>
  <si>
    <t xml:space="preserve"> Emily Cruz 2026 Spring stimulus </t>
  </si>
  <si>
    <t xml:space="preserve"> Ronald Flormata 2026 Spring stimulus </t>
  </si>
  <si>
    <t xml:space="preserve"> Ivy Galariada 2026 Spring stimulus </t>
  </si>
  <si>
    <t xml:space="preserve"> Wilmer Galiza 2026 Spring stimulus </t>
  </si>
  <si>
    <t>Walter Ishikawa 2026 Spring stimulus</t>
  </si>
  <si>
    <t xml:space="preserve"> Byron Jitchaku 2026 Spring stimulus </t>
  </si>
  <si>
    <t xml:space="preserve"> Shontel Jones 2026 Spring stimulus </t>
  </si>
  <si>
    <t xml:space="preserve"> Isaiah Leui 2026 Spring stimulus </t>
  </si>
  <si>
    <t xml:space="preserve"> Michael Miyashiro 2026 Spring stimulus </t>
  </si>
  <si>
    <t xml:space="preserve"> Doug Moises 2026 Spring stimulus </t>
  </si>
  <si>
    <t xml:space="preserve"> Thomas Morikami 2026 Spring stimulus </t>
  </si>
  <si>
    <t xml:space="preserve"> Lespaul Naki 2026 Spring stimulus </t>
  </si>
  <si>
    <t xml:space="preserve"> Lyn Pasak 2026 Spring stimulus </t>
  </si>
  <si>
    <t xml:space="preserve"> Gail Sakamoto 2026 Spring stimulus </t>
  </si>
  <si>
    <t>Martha Vo 2026 Spring stimulus</t>
  </si>
  <si>
    <t xml:space="preserve"> Da Blind Spot (Dane Waltjen) 2026 Spring stimulus </t>
  </si>
  <si>
    <t>Stan Young 2026 Spring stimulus</t>
  </si>
  <si>
    <t>Itutaua Fuimaono 2026 Spring stimulus</t>
  </si>
  <si>
    <t>Commercial Building Maint #48 State Office Tower general cleaning May 2026</t>
  </si>
  <si>
    <t>Commercial Building #48 State Office Tower paint walls June 2026</t>
  </si>
  <si>
    <t>VHD 808 Konbini catering HSCBV 6/27/26 mtg and training</t>
  </si>
  <si>
    <t>TOTAL BENEFITS PAID:</t>
  </si>
  <si>
    <t>ENCUMBERED:</t>
  </si>
  <si>
    <t>TOTAL EXPENDITURES: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</si>
</sst>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yy;@"/>
    <numFmt numFmtId="165" formatCode="mm/dd/yy;@"/>
  </numFmts>
  <fonts count="8" x14ac:knownFonts="1">
    <font>
      <sz val="11"/>
      <color theme="1"/>
      <name val="Calibri"/>
      <family val="2"/>
      <scheme val="minor"/>
    </font>
    <font>
      <sz val="18"/>
      <color theme="1"/>
      <name val="Arial Black"/>
      <family val="2"/>
    </font>
    <font>
      <sz val="14"/>
      <color theme="1"/>
      <name val="Arial Black"/>
      <family val="2"/>
    </font>
    <font>
      <sz val="14"/>
      <color rgb="FFFF0000"/>
      <name val="Arial Black"/>
      <family val="2"/>
    </font>
    <font>
      <sz val="14"/>
      <color rgb="FF0A0AAE"/>
      <name val="Arial Black"/>
      <family val="2"/>
    </font>
    <font>
      <sz val="14"/>
      <color theme="9" tint="-0.249977111117893"/>
      <name val="Arial Black"/>
      <family val="2"/>
    </font>
    <font>
      <sz val="14"/>
      <color theme="4"/>
      <name val="Arial Black"/>
      <family val="2"/>
    </font>
    <font>
      <b/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double">
        <color theme="0" tint="-4.9989318521683403E-2"/>
      </left>
      <right/>
      <top/>
      <bottom style="double">
        <color theme="0" tint="-4.9989318521683403E-2"/>
      </bottom>
      <diagonal/>
    </border>
    <border>
      <left style="double">
        <color theme="0" tint="-4.9989318521683403E-2"/>
      </left>
      <right style="double">
        <color theme="0" tint="-4.9989318521683403E-2"/>
      </right>
      <top/>
      <bottom style="double">
        <color theme="0" tint="-4.9989318521683403E-2"/>
      </bottom>
      <diagonal/>
    </border>
    <border>
      <left style="double">
        <color theme="0" tint="-4.9989318521683403E-2"/>
      </left>
      <right style="double">
        <color theme="0" tint="-4.9989318521683403E-2"/>
      </right>
      <top/>
      <bottom/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4" fontId="2" fillId="0" borderId="0" xfId="0" applyNumberFormat="1" applyFont="1"/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4" fontId="2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right"/>
    </xf>
    <xf numFmtId="4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44" fontId="4" fillId="0" borderId="0" xfId="0" applyNumberFormat="1" applyFont="1"/>
    <xf numFmtId="0" fontId="5" fillId="0" borderId="0" xfId="0" applyFont="1" applyAlignment="1">
      <alignment horizontal="right"/>
    </xf>
    <xf numFmtId="44" fontId="5" fillId="0" borderId="0" xfId="0" applyNumberFormat="1" applyFont="1"/>
    <xf numFmtId="44" fontId="4" fillId="0" borderId="0" xfId="0" applyNumberFormat="1" applyFont="1" applyAlignment="1">
      <alignment horizontal="center"/>
    </xf>
    <xf numFmtId="44" fontId="6" fillId="0" borderId="0" xfId="0" applyNumberFormat="1" applyFont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/>
    </xf>
    <xf numFmtId="44" fontId="2" fillId="0" borderId="0" xfId="0" applyNumberFormat="1" applyFont="1" applyAlignment="1">
      <alignment horizontal="left" vertical="top"/>
    </xf>
    <xf numFmtId="44" fontId="2" fillId="3" borderId="0" xfId="0" applyNumberFormat="1" applyFont="1" applyFill="1" applyAlignment="1">
      <alignment horizontal="center" vertical="top"/>
    </xf>
    <xf numFmtId="44" fontId="2" fillId="0" borderId="0" xfId="0" applyNumberFormat="1" applyFont="1" applyAlignment="1">
      <alignment horizontal="center" vertical="top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4" fontId="2" fillId="2" borderId="3" xfId="0" applyNumberFormat="1" applyFont="1" applyFill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4" fontId="2" fillId="2" borderId="3" xfId="0" applyNumberFormat="1" applyFont="1" applyFill="1" applyBorder="1" applyAlignment="1">
      <alignment horizontal="center"/>
    </xf>
    <xf numFmtId="44" fontId="2" fillId="3" borderId="3" xfId="0" applyNumberFormat="1" applyFont="1" applyFill="1" applyBorder="1"/>
    <xf numFmtId="0" fontId="2" fillId="0" borderId="3" xfId="0" applyFont="1" applyBorder="1" applyAlignment="1">
      <alignment horizontal="left" vertical="top"/>
    </xf>
    <xf numFmtId="44" fontId="2" fillId="0" borderId="3" xfId="0" applyNumberFormat="1" applyFont="1" applyBorder="1" applyAlignment="1">
      <alignment horizontal="center" vertical="center"/>
    </xf>
    <xf numFmtId="44" fontId="2" fillId="3" borderId="3" xfId="0" applyNumberFormat="1" applyFont="1" applyFill="1" applyBorder="1" applyAlignment="1">
      <alignment vertical="center"/>
    </xf>
    <xf numFmtId="44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top"/>
    </xf>
    <xf numFmtId="165" fontId="2" fillId="0" borderId="3" xfId="0" applyNumberFormat="1" applyFont="1" applyBorder="1" applyAlignment="1">
      <alignment horizontal="center" vertical="top"/>
    </xf>
    <xf numFmtId="44" fontId="2" fillId="2" borderId="3" xfId="0" applyNumberFormat="1" applyFont="1" applyFill="1" applyBorder="1" applyAlignment="1">
      <alignment horizontal="left" vertical="top"/>
    </xf>
    <xf numFmtId="44" fontId="2" fillId="0" borderId="3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14" fontId="2" fillId="0" borderId="3" xfId="0" applyNumberFormat="1" applyFont="1" applyBorder="1" applyAlignment="1">
      <alignment horizontal="center" vertical="top" wrapText="1"/>
    </xf>
    <xf numFmtId="44" fontId="2" fillId="2" borderId="3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center" vertical="top" wrapText="1"/>
    </xf>
    <xf numFmtId="44" fontId="2" fillId="3" borderId="3" xfId="0" applyNumberFormat="1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44" fontId="2" fillId="0" borderId="3" xfId="0" applyNumberFormat="1" applyFont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44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4" fontId="2" fillId="2" borderId="0" xfId="0" applyNumberFormat="1" applyFont="1" applyFill="1" applyAlignment="1">
      <alignment horizontal="center" vertical="center"/>
    </xf>
    <xf numFmtId="44" fontId="2" fillId="2" borderId="0" xfId="0" applyNumberFormat="1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4" fontId="2" fillId="3" borderId="3" xfId="0" applyNumberFormat="1" applyFont="1" applyFill="1" applyBorder="1" applyAlignment="1">
      <alignment horizontal="center" vertical="center"/>
    </xf>
    <xf numFmtId="44" fontId="2" fillId="2" borderId="2" xfId="0" applyNumberFormat="1" applyFont="1" applyFill="1" applyBorder="1" applyAlignment="1">
      <alignment horizontal="center" vertical="top" wrapText="1"/>
    </xf>
    <xf numFmtId="44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center" wrapText="1"/>
    </xf>
    <xf numFmtId="44" fontId="2" fillId="2" borderId="2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4" fontId="2" fillId="2" borderId="3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horizontal="left" vertical="top" wrapText="1"/>
    </xf>
    <xf numFmtId="44" fontId="2" fillId="2" borderId="0" xfId="0" applyNumberFormat="1" applyFont="1" applyFill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center"/>
    </xf>
    <xf numFmtId="44" fontId="2" fillId="2" borderId="3" xfId="0" applyNumberFormat="1" applyFont="1" applyFill="1" applyBorder="1" applyAlignment="1">
      <alignment vertical="center"/>
    </xf>
    <xf numFmtId="44" fontId="2" fillId="0" borderId="3" xfId="0" applyNumberFormat="1" applyFont="1" applyBorder="1" applyAlignment="1">
      <alignment vertical="top"/>
    </xf>
    <xf numFmtId="44" fontId="2" fillId="3" borderId="3" xfId="0" applyNumberFormat="1" applyFont="1" applyFill="1" applyBorder="1" applyAlignment="1">
      <alignment vertical="top"/>
    </xf>
    <xf numFmtId="44" fontId="2" fillId="0" borderId="3" xfId="0" applyNumberFormat="1" applyFont="1" applyBorder="1"/>
    <xf numFmtId="0" fontId="2" fillId="2" borderId="3" xfId="0" applyFont="1" applyFill="1" applyBorder="1" applyAlignment="1">
      <alignment horizontal="left"/>
    </xf>
    <xf numFmtId="44" fontId="2" fillId="2" borderId="3" xfId="0" applyNumberFormat="1" applyFont="1" applyFill="1" applyBorder="1"/>
    <xf numFmtId="0" fontId="2" fillId="2" borderId="0" xfId="0" applyFont="1" applyFill="1" applyAlignment="1">
      <alignment horizontal="left"/>
    </xf>
    <xf numFmtId="165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44" fontId="2" fillId="2" borderId="0" xfId="0" applyNumberFormat="1" applyFont="1" applyFill="1"/>
    <xf numFmtId="44" fontId="2" fillId="2" borderId="2" xfId="0" applyNumberFormat="1" applyFont="1" applyFill="1" applyBorder="1" applyAlignment="1">
      <alignment vertical="top"/>
    </xf>
    <xf numFmtId="44" fontId="2" fillId="2" borderId="2" xfId="0" applyNumberFormat="1" applyFont="1" applyFill="1" applyBorder="1"/>
    <xf numFmtId="0" fontId="2" fillId="2" borderId="3" xfId="0" applyFont="1" applyFill="1" applyBorder="1" applyAlignment="1">
      <alignment horizontal="center" vertical="center" wrapText="1" shrinkToFit="1"/>
    </xf>
    <xf numFmtId="44" fontId="2" fillId="2" borderId="3" xfId="0" applyNumberFormat="1" applyFont="1" applyFill="1" applyBorder="1" applyAlignment="1">
      <alignment horizontal="left" vertical="center"/>
    </xf>
    <xf numFmtId="44" fontId="2" fillId="0" borderId="3" xfId="0" applyNumberFormat="1" applyFont="1" applyBorder="1" applyAlignment="1">
      <alignment horizontal="left"/>
    </xf>
    <xf numFmtId="44" fontId="2" fillId="3" borderId="3" xfId="0" applyNumberFormat="1" applyFont="1" applyFill="1" applyBorder="1" applyAlignment="1">
      <alignment horizontal="left" vertical="top" wrapText="1"/>
    </xf>
    <xf numFmtId="14" fontId="2" fillId="2" borderId="3" xfId="0" applyNumberFormat="1" applyFont="1" applyFill="1" applyBorder="1" applyAlignment="1">
      <alignment horizontal="center" vertical="center" wrapText="1"/>
    </xf>
    <xf numFmtId="44" fontId="2" fillId="0" borderId="3" xfId="0" applyNumberFormat="1" applyFont="1" applyBorder="1" applyAlignment="1">
      <alignment horizontal="left" vertical="top" wrapText="1"/>
    </xf>
    <xf numFmtId="44" fontId="2" fillId="2" borderId="3" xfId="0" applyNumberFormat="1" applyFont="1" applyFill="1" applyBorder="1" applyAlignment="1">
      <alignment horizontal="left"/>
    </xf>
    <xf numFmtId="44" fontId="2" fillId="2" borderId="3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shrinkToFit="1"/>
    </xf>
    <xf numFmtId="44" fontId="2" fillId="2" borderId="5" xfId="0" applyNumberFormat="1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44" fontId="2" fillId="2" borderId="2" xfId="0" applyNumberFormat="1" applyFont="1" applyFill="1" applyBorder="1" applyAlignment="1">
      <alignment horizontal="left" vertical="top"/>
    </xf>
    <xf numFmtId="165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 shrinkToFit="1"/>
    </xf>
    <xf numFmtId="44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44" fontId="2" fillId="2" borderId="5" xfId="0" applyNumberFormat="1" applyFont="1" applyFill="1" applyBorder="1" applyAlignment="1">
      <alignment horizontal="left"/>
    </xf>
    <xf numFmtId="44" fontId="2" fillId="2" borderId="5" xfId="0" applyNumberFormat="1" applyFont="1" applyFill="1" applyBorder="1" applyAlignment="1">
      <alignment horizontal="left" vertical="top" wrapText="1"/>
    </xf>
    <xf numFmtId="14" fontId="2" fillId="0" borderId="3" xfId="0" applyNumberFormat="1" applyFont="1" applyBorder="1" applyAlignment="1">
      <alignment horizontal="center" vertical="center" wrapText="1"/>
    </xf>
    <xf numFmtId="44" fontId="2" fillId="2" borderId="0" xfId="0" applyNumberFormat="1" applyFont="1" applyFill="1" applyAlignment="1">
      <alignment horizontal="left"/>
    </xf>
    <xf numFmtId="44" fontId="2" fillId="2" borderId="0" xfId="0" applyNumberFormat="1" applyFont="1" applyFill="1" applyAlignment="1">
      <alignment horizontal="left" vertical="top" wrapText="1"/>
    </xf>
    <xf numFmtId="14" fontId="2" fillId="2" borderId="2" xfId="0" applyNumberFormat="1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left" vertical="center"/>
    </xf>
    <xf numFmtId="44" fontId="2" fillId="2" borderId="2" xfId="0" applyNumberFormat="1" applyFont="1" applyFill="1" applyBorder="1" applyAlignment="1">
      <alignment horizontal="left"/>
    </xf>
    <xf numFmtId="44" fontId="2" fillId="2" borderId="2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/>
    </xf>
    <xf numFmtId="44" fontId="2" fillId="3" borderId="3" xfId="0" applyNumberFormat="1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165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44" fontId="2" fillId="2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165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 wrapText="1"/>
    </xf>
    <xf numFmtId="0" fontId="2" fillId="2" borderId="5" xfId="0" applyFont="1" applyFill="1" applyBorder="1" applyAlignment="1">
      <alignment horizontal="left" vertical="top"/>
    </xf>
    <xf numFmtId="44" fontId="2" fillId="2" borderId="5" xfId="0" applyNumberFormat="1" applyFont="1" applyFill="1" applyBorder="1" applyAlignment="1">
      <alignment horizontal="left" vertical="top"/>
    </xf>
    <xf numFmtId="44" fontId="2" fillId="2" borderId="5" xfId="0" applyNumberFormat="1" applyFont="1" applyFill="1" applyBorder="1" applyAlignment="1">
      <alignment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left" vertical="center"/>
    </xf>
    <xf numFmtId="44" fontId="2" fillId="0" borderId="3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165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 shrinkToFit="1"/>
    </xf>
    <xf numFmtId="0" fontId="2" fillId="2" borderId="0" xfId="0" applyFont="1" applyFill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2" fillId="2" borderId="3" xfId="0" applyFont="1" applyFill="1" applyBorder="1"/>
    <xf numFmtId="0" fontId="2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1285-5CAD-4B64-A2FF-9C9EA8293895}">
  <dimension ref="A1:I451"/>
  <sheetViews>
    <sheetView tabSelected="1" view="pageBreakPreview" zoomScale="80" zoomScaleNormal="73" zoomScaleSheetLayoutView="80" workbookViewId="0">
      <pane xSplit="1" ySplit="9" topLeftCell="B251" activePane="bottomRight" state="frozen"/>
      <selection activeCell="G310" sqref="G310"/>
      <selection pane="topRight" activeCell="G310" sqref="G310"/>
      <selection pane="bottomLeft" activeCell="G310" sqref="G310"/>
      <selection pane="bottomRight" activeCell="A258" sqref="A258"/>
    </sheetView>
  </sheetViews>
  <sheetFormatPr defaultColWidth="9.1796875" defaultRowHeight="22" x14ac:dyDescent="0.65"/>
  <cols>
    <col min="1" max="1" width="64.54296875" style="4" customWidth="1"/>
    <col min="2" max="2" width="20.81640625" style="2" bestFit="1" customWidth="1"/>
    <col min="3" max="3" width="20.81640625" style="5" bestFit="1" customWidth="1"/>
    <col min="4" max="4" width="61.1796875" style="2" customWidth="1"/>
    <col min="5" max="5" width="29.7265625" style="3" customWidth="1"/>
    <col min="6" max="6" width="1.81640625" style="3" customWidth="1"/>
    <col min="7" max="7" width="27.36328125" style="4" customWidth="1"/>
    <col min="8" max="8" width="36.26953125" style="4" bestFit="1" customWidth="1"/>
    <col min="9" max="9" width="21" style="4" bestFit="1" customWidth="1"/>
    <col min="10" max="16384" width="9.1796875" style="4"/>
  </cols>
  <sheetData>
    <row r="1" spans="1:7" ht="28" x14ac:dyDescent="0.8">
      <c r="A1" s="1" t="s">
        <v>0</v>
      </c>
      <c r="C1" s="2"/>
    </row>
    <row r="2" spans="1:7" x14ac:dyDescent="0.65">
      <c r="C2" s="2"/>
    </row>
    <row r="3" spans="1:7" x14ac:dyDescent="0.65">
      <c r="A3" s="4" t="s">
        <v>1</v>
      </c>
      <c r="B3" s="2" t="s">
        <v>2</v>
      </c>
      <c r="E3" s="6" t="s">
        <v>3</v>
      </c>
      <c r="F3" s="6"/>
      <c r="G3" s="7">
        <v>1035000</v>
      </c>
    </row>
    <row r="4" spans="1:7" x14ac:dyDescent="0.65">
      <c r="A4" s="8" t="s">
        <v>4</v>
      </c>
      <c r="B4" s="9">
        <f>SUM(E13,E14,E15,E22,E26:E27,E32:E33,E37:E37,E43:E49,E51:E57,E71:E83,E103:E145,E251:E280,E370,E372:E377,E20)</f>
        <v>173694.39000000004</v>
      </c>
      <c r="E4" s="10"/>
      <c r="F4" s="10"/>
      <c r="G4" s="11"/>
    </row>
    <row r="5" spans="1:7" x14ac:dyDescent="0.65">
      <c r="A5" s="8" t="s">
        <v>5</v>
      </c>
      <c r="B5" s="7">
        <f>SUM(E10:E12,E23:E24,E34,E38:E40,E50,E84:E88,E146:E183,E281:E334,E378:E385,E21)</f>
        <v>291061.37000000005</v>
      </c>
      <c r="E5" s="12" t="s">
        <v>6</v>
      </c>
      <c r="F5" s="12"/>
      <c r="G5" s="13">
        <f>SUM(E10:E449)</f>
        <v>968997.67999999982</v>
      </c>
    </row>
    <row r="6" spans="1:7" x14ac:dyDescent="0.65">
      <c r="A6" s="8" t="s">
        <v>7</v>
      </c>
      <c r="B6" s="7">
        <f>SUM(E35:E35,E89:E99,E184:E216,E335:E340,E386:E418,E371,E16:E17,E58:E63,E28)</f>
        <v>232985.64999999997</v>
      </c>
      <c r="G6" s="4" t="s">
        <v>8</v>
      </c>
    </row>
    <row r="7" spans="1:7" x14ac:dyDescent="0.65">
      <c r="A7" s="8" t="s">
        <v>9</v>
      </c>
      <c r="B7" s="7">
        <f>SUM(E419:E449,E217:E250,E64:E70,E100:E102,E341:E345,E18,E29:E30,E346:E369,E36,E41:E42,E25)</f>
        <v>271256.27</v>
      </c>
      <c r="E7" s="14" t="s">
        <v>10</v>
      </c>
      <c r="F7" s="14"/>
      <c r="G7" s="15">
        <f>G3-SUM(G4:G5)</f>
        <v>66002.320000000182</v>
      </c>
    </row>
    <row r="8" spans="1:7" x14ac:dyDescent="0.65">
      <c r="A8" s="3"/>
      <c r="B8" s="16">
        <f>SUM(B4:B7)</f>
        <v>968997.68000000017</v>
      </c>
      <c r="C8" s="7"/>
      <c r="G8" s="17"/>
    </row>
    <row r="9" spans="1:7" s="24" customFormat="1" ht="44.5" thickBot="1" x14ac:dyDescent="0.7">
      <c r="A9" s="18"/>
      <c r="B9" s="19" t="s">
        <v>11</v>
      </c>
      <c r="C9" s="20" t="s">
        <v>12</v>
      </c>
      <c r="D9" s="19" t="s">
        <v>13</v>
      </c>
      <c r="E9" s="21" t="s">
        <v>14</v>
      </c>
      <c r="F9" s="22"/>
      <c r="G9" s="23" t="s">
        <v>15</v>
      </c>
    </row>
    <row r="10" spans="1:7" ht="45" thickTop="1" thickBot="1" x14ac:dyDescent="0.7">
      <c r="A10" s="25" t="s">
        <v>16</v>
      </c>
      <c r="B10" s="26">
        <v>9021206</v>
      </c>
      <c r="C10" s="27">
        <v>45950</v>
      </c>
      <c r="D10" s="28" t="s">
        <v>17</v>
      </c>
      <c r="E10" s="29">
        <v>6745.93</v>
      </c>
      <c r="F10" s="30"/>
      <c r="G10" s="31">
        <f>SUM(E10:E12)</f>
        <v>11054.23</v>
      </c>
    </row>
    <row r="11" spans="1:7" ht="45" thickTop="1" thickBot="1" x14ac:dyDescent="0.7">
      <c r="A11" s="25"/>
      <c r="B11" s="26">
        <v>9021391</v>
      </c>
      <c r="C11" s="27">
        <v>45974</v>
      </c>
      <c r="D11" s="28" t="s">
        <v>18</v>
      </c>
      <c r="E11" s="29">
        <v>2488.56</v>
      </c>
      <c r="F11" s="30"/>
      <c r="G11" s="32"/>
    </row>
    <row r="12" spans="1:7" ht="44.5" thickTop="1" x14ac:dyDescent="0.65">
      <c r="A12" s="33"/>
      <c r="B12" s="34">
        <v>9021395</v>
      </c>
      <c r="C12" s="35">
        <v>45974</v>
      </c>
      <c r="D12" s="36" t="s">
        <v>19</v>
      </c>
      <c r="E12" s="37">
        <v>1819.74</v>
      </c>
      <c r="F12" s="38"/>
      <c r="G12" s="39"/>
    </row>
    <row r="13" spans="1:7" x14ac:dyDescent="0.65">
      <c r="A13" s="33" t="s">
        <v>20</v>
      </c>
      <c r="B13" s="40">
        <v>9020823</v>
      </c>
      <c r="C13" s="41">
        <v>45909</v>
      </c>
      <c r="D13" s="40" t="s">
        <v>21</v>
      </c>
      <c r="E13" s="42">
        <v>3500</v>
      </c>
      <c r="F13" s="38"/>
      <c r="G13" s="43">
        <f>E13</f>
        <v>3500</v>
      </c>
    </row>
    <row r="14" spans="1:7" ht="44" x14ac:dyDescent="0.65">
      <c r="A14" s="44" t="s">
        <v>22</v>
      </c>
      <c r="B14" s="34">
        <v>9020744</v>
      </c>
      <c r="C14" s="35">
        <v>45897</v>
      </c>
      <c r="D14" s="36" t="s">
        <v>23</v>
      </c>
      <c r="E14" s="37">
        <v>21.27</v>
      </c>
      <c r="F14" s="45"/>
      <c r="G14" s="46">
        <f>SUM(E14)</f>
        <v>21.27</v>
      </c>
    </row>
    <row r="15" spans="1:7" x14ac:dyDescent="0.65">
      <c r="A15" s="44" t="s">
        <v>24</v>
      </c>
      <c r="B15" s="34">
        <v>9020957</v>
      </c>
      <c r="C15" s="35">
        <v>45930</v>
      </c>
      <c r="D15" s="36" t="s">
        <v>25</v>
      </c>
      <c r="E15" s="37">
        <v>138</v>
      </c>
      <c r="F15" s="45"/>
      <c r="G15" s="46">
        <f>SUM(E15:E18)</f>
        <v>260.48</v>
      </c>
    </row>
    <row r="16" spans="1:7" x14ac:dyDescent="0.65">
      <c r="A16" s="44"/>
      <c r="B16" s="34">
        <v>9022352</v>
      </c>
      <c r="C16" s="35">
        <v>46084</v>
      </c>
      <c r="D16" s="36" t="s">
        <v>25</v>
      </c>
      <c r="E16" s="37">
        <v>78</v>
      </c>
      <c r="F16" s="45"/>
      <c r="G16" s="47" t="s">
        <v>26</v>
      </c>
    </row>
    <row r="17" spans="1:7" ht="44" x14ac:dyDescent="0.65">
      <c r="A17" s="44"/>
      <c r="B17" s="34">
        <v>9022559</v>
      </c>
      <c r="C17" s="35">
        <v>46106</v>
      </c>
      <c r="D17" s="36" t="s">
        <v>27</v>
      </c>
      <c r="E17" s="37">
        <v>10.48</v>
      </c>
      <c r="F17" s="45"/>
      <c r="G17" s="47"/>
    </row>
    <row r="18" spans="1:7" ht="44" x14ac:dyDescent="0.65">
      <c r="A18" s="44"/>
      <c r="B18" s="34">
        <v>9022956</v>
      </c>
      <c r="C18" s="35">
        <v>46141</v>
      </c>
      <c r="D18" s="36" t="s">
        <v>28</v>
      </c>
      <c r="E18" s="37">
        <v>34</v>
      </c>
      <c r="F18" s="45"/>
      <c r="G18" s="47"/>
    </row>
    <row r="19" spans="1:7" x14ac:dyDescent="0.65">
      <c r="A19" s="33" t="s">
        <v>29</v>
      </c>
      <c r="B19" s="48"/>
      <c r="C19" s="49"/>
      <c r="D19" s="40"/>
      <c r="E19" s="50"/>
      <c r="F19" s="51"/>
      <c r="G19" s="43">
        <f>SUM(E19:E19)</f>
        <v>0</v>
      </c>
    </row>
    <row r="20" spans="1:7" s="58" customFormat="1" ht="44" x14ac:dyDescent="0.35">
      <c r="A20" s="52" t="s">
        <v>30</v>
      </c>
      <c r="B20" s="53">
        <v>9020751</v>
      </c>
      <c r="C20" s="54">
        <v>45898</v>
      </c>
      <c r="D20" s="53" t="s">
        <v>31</v>
      </c>
      <c r="E20" s="55">
        <v>209.01</v>
      </c>
      <c r="F20" s="56"/>
      <c r="G20" s="57">
        <f>SUM(E20:E21,)</f>
        <v>430.22</v>
      </c>
    </row>
    <row r="21" spans="1:7" s="58" customFormat="1" ht="44.5" thickBot="1" x14ac:dyDescent="0.4">
      <c r="A21" s="52"/>
      <c r="B21" s="53">
        <v>9021656</v>
      </c>
      <c r="C21" s="54">
        <v>46003</v>
      </c>
      <c r="D21" s="53" t="s">
        <v>32</v>
      </c>
      <c r="E21" s="55">
        <v>221.21</v>
      </c>
      <c r="F21" s="56"/>
      <c r="G21" s="59"/>
    </row>
    <row r="22" spans="1:7" ht="45" thickTop="1" thickBot="1" x14ac:dyDescent="0.7">
      <c r="A22" s="60" t="s">
        <v>33</v>
      </c>
      <c r="B22" s="61">
        <v>9020751</v>
      </c>
      <c r="C22" s="62">
        <v>45897</v>
      </c>
      <c r="D22" s="61" t="s">
        <v>34</v>
      </c>
      <c r="E22" s="63">
        <v>20</v>
      </c>
      <c r="F22" s="45"/>
      <c r="G22" s="46">
        <f>SUM(E22:E25)</f>
        <v>80</v>
      </c>
    </row>
    <row r="23" spans="1:7" s="68" customFormat="1" ht="45" thickTop="1" thickBot="1" x14ac:dyDescent="0.7">
      <c r="A23" s="64"/>
      <c r="B23" s="28">
        <v>9021344</v>
      </c>
      <c r="C23" s="65">
        <v>45966</v>
      </c>
      <c r="D23" s="28" t="s">
        <v>35</v>
      </c>
      <c r="E23" s="63">
        <v>20</v>
      </c>
      <c r="F23" s="66"/>
      <c r="G23" s="67"/>
    </row>
    <row r="24" spans="1:7" ht="45" thickTop="1" thickBot="1" x14ac:dyDescent="0.7">
      <c r="A24" s="60" t="s">
        <v>33</v>
      </c>
      <c r="B24" s="26">
        <v>9021345</v>
      </c>
      <c r="C24" s="27">
        <v>45966</v>
      </c>
      <c r="D24" s="28" t="s">
        <v>36</v>
      </c>
      <c r="E24" s="29">
        <v>20</v>
      </c>
      <c r="F24" s="45"/>
      <c r="G24" s="47"/>
    </row>
    <row r="25" spans="1:7" ht="45" thickTop="1" thickBot="1" x14ac:dyDescent="0.7">
      <c r="A25" s="60"/>
      <c r="B25" s="69">
        <v>9023226</v>
      </c>
      <c r="C25" s="70">
        <v>46174</v>
      </c>
      <c r="D25" s="71" t="s">
        <v>37</v>
      </c>
      <c r="E25" s="66">
        <v>20</v>
      </c>
      <c r="F25" s="45"/>
      <c r="G25" s="47"/>
    </row>
    <row r="26" spans="1:7" ht="23" thickTop="1" thickBot="1" x14ac:dyDescent="0.7">
      <c r="A26" s="52" t="s">
        <v>38</v>
      </c>
      <c r="B26" s="72">
        <v>9020471</v>
      </c>
      <c r="C26" s="73">
        <v>45868</v>
      </c>
      <c r="D26" s="72" t="s">
        <v>39</v>
      </c>
      <c r="E26" s="55">
        <v>743.4</v>
      </c>
      <c r="F26" s="45"/>
      <c r="G26" s="46">
        <f>SUM(E26:E30)</f>
        <v>2546.4</v>
      </c>
    </row>
    <row r="27" spans="1:7" ht="45" thickTop="1" thickBot="1" x14ac:dyDescent="0.7">
      <c r="A27" s="74"/>
      <c r="B27" s="28">
        <v>9020907</v>
      </c>
      <c r="C27" s="65">
        <v>45922</v>
      </c>
      <c r="D27" s="28" t="s">
        <v>40</v>
      </c>
      <c r="E27" s="63">
        <v>723.4</v>
      </c>
      <c r="F27" s="45"/>
      <c r="G27" s="47"/>
    </row>
    <row r="28" spans="1:7" ht="45" thickTop="1" thickBot="1" x14ac:dyDescent="0.7">
      <c r="A28" s="74"/>
      <c r="B28" s="28">
        <v>9022423</v>
      </c>
      <c r="C28" s="65">
        <v>49743</v>
      </c>
      <c r="D28" s="28" t="s">
        <v>41</v>
      </c>
      <c r="E28" s="63">
        <v>221.2</v>
      </c>
      <c r="F28" s="45"/>
      <c r="G28" s="47"/>
    </row>
    <row r="29" spans="1:7" ht="44.5" thickTop="1" x14ac:dyDescent="0.65">
      <c r="A29" s="74"/>
      <c r="B29" s="36">
        <v>9022982</v>
      </c>
      <c r="C29" s="75">
        <v>46143</v>
      </c>
      <c r="D29" s="36" t="s">
        <v>42</v>
      </c>
      <c r="E29" s="55">
        <v>192.2</v>
      </c>
      <c r="F29" s="45"/>
      <c r="G29" s="47"/>
    </row>
    <row r="30" spans="1:7" ht="44" x14ac:dyDescent="0.65">
      <c r="A30" s="74"/>
      <c r="B30" s="36">
        <v>9023097</v>
      </c>
      <c r="C30" s="75">
        <v>46154</v>
      </c>
      <c r="D30" s="36" t="s">
        <v>43</v>
      </c>
      <c r="E30" s="55">
        <v>666.2</v>
      </c>
      <c r="F30" s="45"/>
      <c r="G30" s="47"/>
    </row>
    <row r="31" spans="1:7" s="76" customFormat="1" x14ac:dyDescent="0.35">
      <c r="A31" s="44" t="s">
        <v>44</v>
      </c>
      <c r="B31" s="34"/>
      <c r="C31" s="35"/>
      <c r="D31" s="36"/>
      <c r="E31" s="37"/>
      <c r="F31" s="45"/>
      <c r="G31" s="46">
        <f>E31</f>
        <v>0</v>
      </c>
    </row>
    <row r="32" spans="1:7" ht="44.5" thickBot="1" x14ac:dyDescent="0.7">
      <c r="A32" s="44" t="s">
        <v>45</v>
      </c>
      <c r="B32" s="72">
        <v>9020471</v>
      </c>
      <c r="C32" s="73">
        <v>45868</v>
      </c>
      <c r="D32" s="72" t="s">
        <v>46</v>
      </c>
      <c r="E32" s="37">
        <v>200.28</v>
      </c>
      <c r="F32" s="45"/>
      <c r="G32" s="77">
        <f>SUM(E32:E36)</f>
        <v>1521.55</v>
      </c>
    </row>
    <row r="33" spans="1:7" s="80" customFormat="1" ht="45" thickTop="1" thickBot="1" x14ac:dyDescent="0.4">
      <c r="A33" s="60"/>
      <c r="B33" s="28">
        <v>9020907</v>
      </c>
      <c r="C33" s="65">
        <v>45922</v>
      </c>
      <c r="D33" s="28" t="s">
        <v>47</v>
      </c>
      <c r="E33" s="63">
        <v>349.24</v>
      </c>
      <c r="F33" s="78"/>
      <c r="G33" s="79"/>
    </row>
    <row r="34" spans="1:7" s="68" customFormat="1" ht="45" thickTop="1" thickBot="1" x14ac:dyDescent="0.7">
      <c r="A34" s="81"/>
      <c r="B34" s="34">
        <v>9021346</v>
      </c>
      <c r="C34" s="35">
        <v>45966</v>
      </c>
      <c r="D34" s="36" t="s">
        <v>48</v>
      </c>
      <c r="E34" s="37">
        <v>199.72</v>
      </c>
      <c r="F34" s="29"/>
      <c r="G34" s="82"/>
    </row>
    <row r="35" spans="1:7" ht="44.5" thickTop="1" x14ac:dyDescent="0.65">
      <c r="A35" s="44"/>
      <c r="B35" s="72">
        <v>9021993</v>
      </c>
      <c r="C35" s="73">
        <v>46050</v>
      </c>
      <c r="D35" s="72" t="s">
        <v>49</v>
      </c>
      <c r="E35" s="37">
        <v>652.5</v>
      </c>
      <c r="F35" s="45"/>
      <c r="G35" s="45"/>
    </row>
    <row r="36" spans="1:7" x14ac:dyDescent="0.65">
      <c r="A36" s="44"/>
      <c r="B36" s="36">
        <v>9023097</v>
      </c>
      <c r="C36" s="75">
        <v>46154</v>
      </c>
      <c r="D36" s="36" t="s">
        <v>50</v>
      </c>
      <c r="E36" s="37">
        <v>119.81</v>
      </c>
      <c r="F36" s="45"/>
      <c r="G36" s="45"/>
    </row>
    <row r="37" spans="1:7" x14ac:dyDescent="0.65">
      <c r="A37" s="83" t="s">
        <v>51</v>
      </c>
      <c r="B37" s="72">
        <v>9020471</v>
      </c>
      <c r="C37" s="73">
        <v>45868</v>
      </c>
      <c r="D37" s="72" t="s">
        <v>52</v>
      </c>
      <c r="E37" s="37">
        <v>29.42</v>
      </c>
      <c r="F37" s="45"/>
      <c r="G37" s="77">
        <f>SUM(E37:E42)</f>
        <v>305.81</v>
      </c>
    </row>
    <row r="38" spans="1:7" x14ac:dyDescent="0.65">
      <c r="A38" s="83"/>
      <c r="B38" s="36">
        <v>9021346</v>
      </c>
      <c r="C38" s="75">
        <v>45966</v>
      </c>
      <c r="D38" s="36" t="s">
        <v>53</v>
      </c>
      <c r="E38" s="37">
        <v>50.42</v>
      </c>
      <c r="F38" s="45"/>
      <c r="G38" s="45"/>
    </row>
    <row r="39" spans="1:7" ht="22.5" thickBot="1" x14ac:dyDescent="0.7">
      <c r="A39" s="83"/>
      <c r="B39" s="84">
        <v>9021344</v>
      </c>
      <c r="C39" s="85">
        <v>45966</v>
      </c>
      <c r="D39" s="84" t="s">
        <v>54</v>
      </c>
      <c r="E39" s="66">
        <v>60</v>
      </c>
      <c r="F39" s="45"/>
      <c r="G39" s="45"/>
    </row>
    <row r="40" spans="1:7" ht="23" thickTop="1" thickBot="1" x14ac:dyDescent="0.7">
      <c r="A40" s="83"/>
      <c r="B40" s="26">
        <v>9021345</v>
      </c>
      <c r="C40" s="27">
        <v>45966</v>
      </c>
      <c r="D40" s="28" t="s">
        <v>55</v>
      </c>
      <c r="E40" s="29">
        <v>58</v>
      </c>
      <c r="F40" s="45"/>
      <c r="G40" s="45"/>
    </row>
    <row r="41" spans="1:7" ht="22.5" thickTop="1" x14ac:dyDescent="0.65">
      <c r="A41" s="83" t="s">
        <v>51</v>
      </c>
      <c r="B41" s="36">
        <v>9023097</v>
      </c>
      <c r="C41" s="75">
        <v>46154</v>
      </c>
      <c r="D41" s="36" t="s">
        <v>56</v>
      </c>
      <c r="E41" s="37">
        <v>37.97</v>
      </c>
      <c r="F41" s="45"/>
      <c r="G41" s="45"/>
    </row>
    <row r="42" spans="1:7" x14ac:dyDescent="0.65">
      <c r="A42" s="83"/>
      <c r="B42" s="69">
        <v>9023226</v>
      </c>
      <c r="C42" s="70">
        <v>46174</v>
      </c>
      <c r="D42" s="71" t="s">
        <v>57</v>
      </c>
      <c r="E42" s="37">
        <v>70</v>
      </c>
      <c r="F42" s="45"/>
      <c r="G42" s="45"/>
    </row>
    <row r="43" spans="1:7" ht="66" x14ac:dyDescent="0.65">
      <c r="A43" s="86" t="s">
        <v>58</v>
      </c>
      <c r="B43" s="34">
        <v>9019011</v>
      </c>
      <c r="C43" s="35">
        <v>45698</v>
      </c>
      <c r="D43" s="36" t="s">
        <v>59</v>
      </c>
      <c r="E43" s="37">
        <v>4543</v>
      </c>
      <c r="F43" s="45"/>
      <c r="G43" s="77">
        <f>SUM(E43:E50)</f>
        <v>13485.310000000001</v>
      </c>
    </row>
    <row r="44" spans="1:7" ht="44" x14ac:dyDescent="0.65">
      <c r="A44" s="86"/>
      <c r="B44" s="34">
        <v>9020424</v>
      </c>
      <c r="C44" s="35">
        <v>45860</v>
      </c>
      <c r="D44" s="36" t="s">
        <v>60</v>
      </c>
      <c r="E44" s="37">
        <v>1942.93</v>
      </c>
      <c r="F44" s="45"/>
      <c r="G44" s="45"/>
    </row>
    <row r="45" spans="1:7" s="68" customFormat="1" ht="44" x14ac:dyDescent="0.65">
      <c r="A45" s="86"/>
      <c r="B45" s="87">
        <v>9020425</v>
      </c>
      <c r="C45" s="88">
        <v>45860</v>
      </c>
      <c r="D45" s="84" t="s">
        <v>61</v>
      </c>
      <c r="E45" s="66">
        <v>2495.0100000000002</v>
      </c>
      <c r="F45" s="89"/>
      <c r="G45" s="89"/>
    </row>
    <row r="46" spans="1:7" s="68" customFormat="1" ht="44.5" thickBot="1" x14ac:dyDescent="0.7">
      <c r="A46" s="90"/>
      <c r="B46" s="34">
        <v>9020432</v>
      </c>
      <c r="C46" s="35">
        <v>45860</v>
      </c>
      <c r="D46" s="36" t="s">
        <v>62</v>
      </c>
      <c r="E46" s="37">
        <v>122.36</v>
      </c>
      <c r="F46" s="91"/>
      <c r="G46" s="91"/>
    </row>
    <row r="47" spans="1:7" s="68" customFormat="1" ht="44.5" thickTop="1" x14ac:dyDescent="0.65">
      <c r="A47" s="86"/>
      <c r="B47" s="92">
        <v>9020436</v>
      </c>
      <c r="C47" s="93">
        <v>45860</v>
      </c>
      <c r="D47" s="94" t="s">
        <v>63</v>
      </c>
      <c r="E47" s="50">
        <v>87.96</v>
      </c>
      <c r="F47" s="89"/>
      <c r="G47" s="89"/>
    </row>
    <row r="48" spans="1:7" ht="44" x14ac:dyDescent="0.65">
      <c r="A48" s="86"/>
      <c r="B48" s="92">
        <v>9020459</v>
      </c>
      <c r="C48" s="93">
        <v>45866</v>
      </c>
      <c r="D48" s="94" t="s">
        <v>64</v>
      </c>
      <c r="E48" s="89">
        <v>312.04000000000002</v>
      </c>
      <c r="F48" s="45"/>
      <c r="G48" s="45"/>
    </row>
    <row r="49" spans="1:7" ht="44" x14ac:dyDescent="0.65">
      <c r="A49" s="86"/>
      <c r="B49" s="92">
        <v>9020498</v>
      </c>
      <c r="C49" s="93">
        <v>45869</v>
      </c>
      <c r="D49" s="94" t="s">
        <v>65</v>
      </c>
      <c r="E49" s="89">
        <v>91.96</v>
      </c>
      <c r="F49" s="45"/>
      <c r="G49" s="45"/>
    </row>
    <row r="50" spans="1:7" ht="44" x14ac:dyDescent="0.65">
      <c r="A50" s="86"/>
      <c r="B50" s="92">
        <v>9021182</v>
      </c>
      <c r="C50" s="93">
        <v>45946</v>
      </c>
      <c r="D50" s="94" t="s">
        <v>66</v>
      </c>
      <c r="E50" s="89">
        <v>3890.05</v>
      </c>
      <c r="F50" s="45"/>
      <c r="G50" s="45"/>
    </row>
    <row r="51" spans="1:7" s="8" customFormat="1" ht="66" x14ac:dyDescent="0.65">
      <c r="A51" s="52" t="s">
        <v>67</v>
      </c>
      <c r="B51" s="34">
        <v>9020545</v>
      </c>
      <c r="C51" s="95">
        <v>45873</v>
      </c>
      <c r="D51" s="36" t="s">
        <v>68</v>
      </c>
      <c r="E51" s="96">
        <v>425.32</v>
      </c>
      <c r="F51" s="97"/>
      <c r="G51" s="98">
        <f>SUM(E51:E70)</f>
        <v>10065.960000000001</v>
      </c>
    </row>
    <row r="52" spans="1:7" s="8" customFormat="1" ht="44" x14ac:dyDescent="0.65">
      <c r="A52" s="52"/>
      <c r="B52" s="92">
        <v>9020546</v>
      </c>
      <c r="C52" s="93">
        <v>45873</v>
      </c>
      <c r="D52" s="94" t="s">
        <v>69</v>
      </c>
      <c r="E52" s="89">
        <v>1268.21</v>
      </c>
      <c r="F52" s="97"/>
      <c r="G52" s="99"/>
    </row>
    <row r="53" spans="1:7" s="102" customFormat="1" ht="44" x14ac:dyDescent="0.65">
      <c r="A53" s="100"/>
      <c r="B53" s="92">
        <v>9020575</v>
      </c>
      <c r="C53" s="93">
        <v>45875</v>
      </c>
      <c r="D53" s="94" t="s">
        <v>70</v>
      </c>
      <c r="E53" s="89">
        <v>588.48</v>
      </c>
      <c r="F53" s="89"/>
      <c r="G53" s="101"/>
    </row>
    <row r="54" spans="1:7" s="102" customFormat="1" ht="44.5" thickBot="1" x14ac:dyDescent="0.7">
      <c r="A54" s="100"/>
      <c r="B54" s="92">
        <v>9020599</v>
      </c>
      <c r="C54" s="93">
        <v>45877</v>
      </c>
      <c r="D54" s="94" t="s">
        <v>71</v>
      </c>
      <c r="E54" s="89">
        <v>628.25</v>
      </c>
      <c r="F54" s="101"/>
      <c r="G54" s="101"/>
    </row>
    <row r="55" spans="1:7" s="104" customFormat="1" ht="67" thickTop="1" thickBot="1" x14ac:dyDescent="0.4">
      <c r="A55" s="74" t="s">
        <v>67</v>
      </c>
      <c r="B55" s="26">
        <v>9020841</v>
      </c>
      <c r="C55" s="103">
        <v>45911</v>
      </c>
      <c r="D55" s="28" t="s">
        <v>72</v>
      </c>
      <c r="E55" s="82">
        <v>166.86</v>
      </c>
      <c r="F55" s="82"/>
      <c r="G55" s="82"/>
    </row>
    <row r="56" spans="1:7" s="104" customFormat="1" ht="66.5" thickTop="1" x14ac:dyDescent="0.35">
      <c r="A56" s="105"/>
      <c r="B56" s="106">
        <v>9020890</v>
      </c>
      <c r="C56" s="107">
        <v>45917</v>
      </c>
      <c r="D56" s="72" t="s">
        <v>73</v>
      </c>
      <c r="E56" s="96">
        <v>480.6</v>
      </c>
      <c r="F56" s="96"/>
      <c r="G56" s="96"/>
    </row>
    <row r="57" spans="1:7" s="102" customFormat="1" ht="44" x14ac:dyDescent="0.65">
      <c r="B57" s="92">
        <v>9020893</v>
      </c>
      <c r="C57" s="93">
        <v>45918</v>
      </c>
      <c r="D57" s="94" t="s">
        <v>74</v>
      </c>
      <c r="E57" s="89">
        <v>187.44</v>
      </c>
      <c r="F57" s="108"/>
      <c r="G57" s="108"/>
    </row>
    <row r="58" spans="1:7" s="102" customFormat="1" ht="44" x14ac:dyDescent="0.65">
      <c r="B58" s="92">
        <v>9021892</v>
      </c>
      <c r="C58" s="93">
        <v>46031</v>
      </c>
      <c r="D58" s="94" t="s">
        <v>75</v>
      </c>
      <c r="E58" s="89">
        <v>261.77999999999997</v>
      </c>
      <c r="F58" s="108"/>
      <c r="G58" s="108"/>
    </row>
    <row r="59" spans="1:7" s="102" customFormat="1" ht="44" x14ac:dyDescent="0.65">
      <c r="B59" s="92">
        <v>9022188</v>
      </c>
      <c r="C59" s="93">
        <v>46070</v>
      </c>
      <c r="D59" s="94" t="s">
        <v>76</v>
      </c>
      <c r="E59" s="89">
        <v>230.36</v>
      </c>
      <c r="F59" s="108"/>
      <c r="G59" s="108"/>
    </row>
    <row r="60" spans="1:7" s="102" customFormat="1" ht="44.5" thickBot="1" x14ac:dyDescent="0.7">
      <c r="B60" s="34">
        <v>9022309</v>
      </c>
      <c r="C60" s="95">
        <v>46079</v>
      </c>
      <c r="D60" s="36" t="s">
        <v>77</v>
      </c>
      <c r="E60" s="96">
        <v>384.56</v>
      </c>
      <c r="F60" s="108"/>
      <c r="G60" s="108"/>
    </row>
    <row r="61" spans="1:7" s="104" customFormat="1" ht="45" thickTop="1" thickBot="1" x14ac:dyDescent="0.4">
      <c r="A61" s="60"/>
      <c r="B61" s="34">
        <v>9022316</v>
      </c>
      <c r="C61" s="95">
        <v>46079</v>
      </c>
      <c r="D61" s="36" t="s">
        <v>78</v>
      </c>
      <c r="E61" s="96">
        <v>384.56</v>
      </c>
      <c r="F61" s="109"/>
      <c r="G61" s="109"/>
    </row>
    <row r="62" spans="1:7" s="8" customFormat="1" ht="44.5" thickTop="1" x14ac:dyDescent="0.65">
      <c r="A62" s="52"/>
      <c r="B62" s="34">
        <v>9022325</v>
      </c>
      <c r="C62" s="95">
        <v>46080</v>
      </c>
      <c r="D62" s="36" t="s">
        <v>79</v>
      </c>
      <c r="E62" s="96">
        <v>384.56</v>
      </c>
      <c r="F62" s="99"/>
      <c r="G62" s="99"/>
    </row>
    <row r="63" spans="1:7" s="8" customFormat="1" ht="44" x14ac:dyDescent="0.65">
      <c r="A63" s="52"/>
      <c r="B63" s="34">
        <v>9022402</v>
      </c>
      <c r="C63" s="95">
        <v>46105</v>
      </c>
      <c r="D63" s="36" t="s">
        <v>80</v>
      </c>
      <c r="E63" s="96">
        <v>105.18</v>
      </c>
      <c r="F63" s="99"/>
      <c r="G63" s="99"/>
    </row>
    <row r="64" spans="1:7" s="8" customFormat="1" ht="44" x14ac:dyDescent="0.65">
      <c r="A64" s="52"/>
      <c r="B64" s="34">
        <v>9022699</v>
      </c>
      <c r="C64" s="95">
        <v>46121</v>
      </c>
      <c r="D64" s="36" t="s">
        <v>81</v>
      </c>
      <c r="E64" s="96">
        <v>874.67</v>
      </c>
      <c r="F64" s="99"/>
      <c r="G64" s="99"/>
    </row>
    <row r="65" spans="1:7" s="8" customFormat="1" ht="44" x14ac:dyDescent="0.65">
      <c r="A65" s="52"/>
      <c r="B65" s="34">
        <v>9022745</v>
      </c>
      <c r="C65" s="95">
        <v>46126</v>
      </c>
      <c r="D65" s="36" t="s">
        <v>82</v>
      </c>
      <c r="E65" s="96">
        <v>457.71</v>
      </c>
      <c r="F65" s="99"/>
      <c r="G65" s="99"/>
    </row>
    <row r="66" spans="1:7" s="8" customFormat="1" ht="44.5" thickBot="1" x14ac:dyDescent="0.7">
      <c r="A66" s="52"/>
      <c r="B66" s="34">
        <v>9022746</v>
      </c>
      <c r="C66" s="95">
        <v>46126</v>
      </c>
      <c r="D66" s="36" t="s">
        <v>83</v>
      </c>
      <c r="E66" s="96">
        <v>457.71</v>
      </c>
      <c r="F66" s="99"/>
      <c r="G66" s="99"/>
    </row>
    <row r="67" spans="1:7" s="102" customFormat="1" ht="67" thickTop="1" thickBot="1" x14ac:dyDescent="0.7">
      <c r="A67" s="74" t="s">
        <v>67</v>
      </c>
      <c r="B67" s="26">
        <v>9022752</v>
      </c>
      <c r="C67" s="103">
        <v>46127</v>
      </c>
      <c r="D67" s="28" t="s">
        <v>84</v>
      </c>
      <c r="E67" s="82">
        <v>2177.7800000000002</v>
      </c>
      <c r="F67" s="110"/>
      <c r="G67" s="110"/>
    </row>
    <row r="68" spans="1:7" s="8" customFormat="1" ht="66.5" thickTop="1" x14ac:dyDescent="0.65">
      <c r="A68" s="52"/>
      <c r="B68" s="34">
        <v>9022979</v>
      </c>
      <c r="C68" s="95">
        <v>46143</v>
      </c>
      <c r="D68" s="36" t="s">
        <v>85</v>
      </c>
      <c r="E68" s="96">
        <v>81.510000000000005</v>
      </c>
      <c r="F68" s="99"/>
      <c r="G68" s="99"/>
    </row>
    <row r="69" spans="1:7" s="8" customFormat="1" ht="44" x14ac:dyDescent="0.65">
      <c r="A69" s="52"/>
      <c r="B69" s="34">
        <v>9022980</v>
      </c>
      <c r="C69" s="95">
        <v>46143</v>
      </c>
      <c r="D69" s="36" t="s">
        <v>86</v>
      </c>
      <c r="E69" s="96">
        <v>260.20999999999998</v>
      </c>
      <c r="F69" s="99"/>
      <c r="G69" s="99"/>
    </row>
    <row r="70" spans="1:7" s="8" customFormat="1" ht="66" x14ac:dyDescent="0.65">
      <c r="A70" s="52"/>
      <c r="B70" s="34">
        <v>9022992</v>
      </c>
      <c r="C70" s="95">
        <v>46143</v>
      </c>
      <c r="D70" s="36" t="s">
        <v>87</v>
      </c>
      <c r="E70" s="96">
        <v>260.20999999999998</v>
      </c>
      <c r="F70" s="99"/>
      <c r="G70" s="99"/>
    </row>
    <row r="71" spans="1:7" s="8" customFormat="1" ht="66" x14ac:dyDescent="0.65">
      <c r="A71" s="52" t="s">
        <v>88</v>
      </c>
      <c r="B71" s="106">
        <v>9020373</v>
      </c>
      <c r="C71" s="107">
        <v>45854</v>
      </c>
      <c r="D71" s="111" t="s">
        <v>89</v>
      </c>
      <c r="E71" s="112">
        <v>16.43</v>
      </c>
      <c r="F71" s="113"/>
      <c r="G71" s="114">
        <f>SUM(E71:E102)</f>
        <v>33660.470000000008</v>
      </c>
    </row>
    <row r="72" spans="1:7" s="8" customFormat="1" ht="44" x14ac:dyDescent="0.65">
      <c r="A72" s="33"/>
      <c r="B72" s="106">
        <v>9020374</v>
      </c>
      <c r="C72" s="107">
        <v>45854</v>
      </c>
      <c r="D72" s="115" t="s">
        <v>90</v>
      </c>
      <c r="E72" s="112">
        <v>127.77</v>
      </c>
      <c r="F72" s="113"/>
      <c r="G72" s="116"/>
    </row>
    <row r="73" spans="1:7" s="102" customFormat="1" ht="44" x14ac:dyDescent="0.65">
      <c r="A73" s="86"/>
      <c r="B73" s="106">
        <v>9020377</v>
      </c>
      <c r="C73" s="107">
        <v>45855</v>
      </c>
      <c r="D73" s="115" t="s">
        <v>91</v>
      </c>
      <c r="E73" s="112">
        <v>51.3</v>
      </c>
      <c r="F73" s="117"/>
      <c r="G73" s="118"/>
    </row>
    <row r="74" spans="1:7" s="102" customFormat="1" ht="44" x14ac:dyDescent="0.65">
      <c r="A74" s="86"/>
      <c r="B74" s="106">
        <v>9020544</v>
      </c>
      <c r="C74" s="107">
        <v>45873</v>
      </c>
      <c r="D74" s="111" t="s">
        <v>92</v>
      </c>
      <c r="E74" s="112">
        <v>78.58</v>
      </c>
      <c r="F74" s="117"/>
      <c r="G74" s="118"/>
    </row>
    <row r="75" spans="1:7" s="102" customFormat="1" ht="44.5" thickBot="1" x14ac:dyDescent="0.7">
      <c r="A75" s="86"/>
      <c r="B75" s="119">
        <v>9020548</v>
      </c>
      <c r="C75" s="120">
        <v>45873</v>
      </c>
      <c r="D75" s="121" t="s">
        <v>93</v>
      </c>
      <c r="E75" s="122">
        <v>6333</v>
      </c>
      <c r="F75" s="117"/>
      <c r="G75" s="118"/>
    </row>
    <row r="76" spans="1:7" s="8" customFormat="1" ht="45" thickTop="1" thickBot="1" x14ac:dyDescent="0.7">
      <c r="A76" s="52"/>
      <c r="B76" s="106">
        <v>9020637</v>
      </c>
      <c r="C76" s="107">
        <v>45883</v>
      </c>
      <c r="D76" s="111" t="s">
        <v>94</v>
      </c>
      <c r="E76" s="112">
        <v>407.3</v>
      </c>
      <c r="F76" s="113"/>
      <c r="G76" s="116"/>
    </row>
    <row r="77" spans="1:7" s="102" customFormat="1" ht="45" thickTop="1" thickBot="1" x14ac:dyDescent="0.7">
      <c r="A77" s="123"/>
      <c r="B77" s="106">
        <v>9020638</v>
      </c>
      <c r="C77" s="107">
        <v>45883</v>
      </c>
      <c r="D77" s="111" t="s">
        <v>95</v>
      </c>
      <c r="E77" s="112">
        <v>174.55</v>
      </c>
      <c r="F77" s="124"/>
      <c r="G77" s="110"/>
    </row>
    <row r="78" spans="1:7" s="102" customFormat="1" ht="67" thickTop="1" thickBot="1" x14ac:dyDescent="0.7">
      <c r="A78" s="52" t="s">
        <v>88</v>
      </c>
      <c r="B78" s="119">
        <v>9020694</v>
      </c>
      <c r="C78" s="120">
        <v>45891</v>
      </c>
      <c r="D78" s="121" t="s">
        <v>96</v>
      </c>
      <c r="E78" s="122">
        <v>2364.1</v>
      </c>
      <c r="F78" s="117"/>
      <c r="G78" s="118"/>
    </row>
    <row r="79" spans="1:7" s="102" customFormat="1" ht="45" thickTop="1" thickBot="1" x14ac:dyDescent="0.7">
      <c r="A79" s="86"/>
      <c r="B79" s="119">
        <v>9020734</v>
      </c>
      <c r="C79" s="120">
        <v>45895</v>
      </c>
      <c r="D79" s="121" t="s">
        <v>97</v>
      </c>
      <c r="E79" s="122">
        <v>3975.91</v>
      </c>
      <c r="F79" s="117"/>
      <c r="G79" s="118"/>
    </row>
    <row r="80" spans="1:7" s="87" customFormat="1" ht="45" thickTop="1" thickBot="1" x14ac:dyDescent="0.7">
      <c r="A80" s="33"/>
      <c r="B80" s="119">
        <v>9020829</v>
      </c>
      <c r="C80" s="120">
        <v>45910</v>
      </c>
      <c r="D80" s="121" t="s">
        <v>98</v>
      </c>
      <c r="E80" s="122">
        <v>546.80999999999995</v>
      </c>
      <c r="F80" s="113"/>
      <c r="G80" s="116"/>
    </row>
    <row r="81" spans="1:7" s="102" customFormat="1" ht="45" thickTop="1" thickBot="1" x14ac:dyDescent="0.7">
      <c r="A81" s="86"/>
      <c r="B81" s="119">
        <v>9020856</v>
      </c>
      <c r="C81" s="120">
        <v>45912</v>
      </c>
      <c r="D81" s="121" t="s">
        <v>99</v>
      </c>
      <c r="E81" s="122">
        <v>810.53</v>
      </c>
      <c r="F81" s="117"/>
      <c r="G81" s="118"/>
    </row>
    <row r="82" spans="1:7" s="102" customFormat="1" ht="44.5" thickTop="1" x14ac:dyDescent="0.65">
      <c r="A82" s="86"/>
      <c r="B82" s="69">
        <v>9020893</v>
      </c>
      <c r="C82" s="125">
        <v>45918</v>
      </c>
      <c r="D82" s="126" t="s">
        <v>100</v>
      </c>
      <c r="E82" s="127">
        <v>140.30000000000001</v>
      </c>
      <c r="F82" s="117"/>
      <c r="G82" s="118"/>
    </row>
    <row r="83" spans="1:7" s="102" customFormat="1" ht="44" x14ac:dyDescent="0.65">
      <c r="A83" s="33"/>
      <c r="B83" s="69">
        <v>9020922</v>
      </c>
      <c r="C83" s="125">
        <v>45924</v>
      </c>
      <c r="D83" s="126" t="s">
        <v>101</v>
      </c>
      <c r="E83" s="127">
        <v>177.48</v>
      </c>
      <c r="F83" s="117"/>
      <c r="G83" s="118"/>
    </row>
    <row r="84" spans="1:7" s="102" customFormat="1" ht="44.5" thickBot="1" x14ac:dyDescent="0.7">
      <c r="A84" s="128"/>
      <c r="B84" s="34">
        <v>9021004</v>
      </c>
      <c r="C84" s="95">
        <v>45932</v>
      </c>
      <c r="D84" s="36" t="s">
        <v>102</v>
      </c>
      <c r="E84" s="96">
        <v>262.29000000000002</v>
      </c>
      <c r="F84" s="129"/>
      <c r="G84" s="130"/>
    </row>
    <row r="85" spans="1:7" s="102" customFormat="1" ht="44.5" thickTop="1" x14ac:dyDescent="0.65">
      <c r="A85" s="52"/>
      <c r="B85" s="34">
        <v>9021104</v>
      </c>
      <c r="C85" s="95">
        <v>46303</v>
      </c>
      <c r="D85" s="36" t="s">
        <v>103</v>
      </c>
      <c r="E85" s="96">
        <v>345.87</v>
      </c>
      <c r="F85" s="117"/>
      <c r="G85" s="118"/>
    </row>
    <row r="86" spans="1:7" s="102" customFormat="1" ht="66" x14ac:dyDescent="0.65">
      <c r="A86" s="52"/>
      <c r="B86" s="34">
        <v>9021149</v>
      </c>
      <c r="C86" s="95">
        <v>45943</v>
      </c>
      <c r="D86" s="131" t="s">
        <v>104</v>
      </c>
      <c r="E86" s="112">
        <v>261.77</v>
      </c>
      <c r="F86" s="117"/>
      <c r="G86" s="118"/>
    </row>
    <row r="87" spans="1:7" s="102" customFormat="1" ht="44" x14ac:dyDescent="0.65">
      <c r="A87" s="52"/>
      <c r="B87" s="34">
        <v>9021500</v>
      </c>
      <c r="C87" s="95">
        <v>45986</v>
      </c>
      <c r="D87" s="131" t="s">
        <v>105</v>
      </c>
      <c r="E87" s="112">
        <v>1270.72</v>
      </c>
      <c r="F87" s="117"/>
      <c r="G87" s="118"/>
    </row>
    <row r="88" spans="1:7" s="102" customFormat="1" ht="66" x14ac:dyDescent="0.65">
      <c r="A88" s="52"/>
      <c r="B88" s="34">
        <v>9021729</v>
      </c>
      <c r="C88" s="95">
        <v>46006</v>
      </c>
      <c r="D88" s="131" t="s">
        <v>106</v>
      </c>
      <c r="E88" s="112">
        <v>603.17999999999995</v>
      </c>
      <c r="F88" s="117"/>
      <c r="G88" s="118"/>
    </row>
    <row r="89" spans="1:7" s="102" customFormat="1" ht="66" x14ac:dyDescent="0.65">
      <c r="A89" s="52" t="s">
        <v>88</v>
      </c>
      <c r="B89" s="106">
        <v>9021854</v>
      </c>
      <c r="C89" s="107">
        <v>46028</v>
      </c>
      <c r="D89" s="111" t="s">
        <v>107</v>
      </c>
      <c r="E89" s="112">
        <v>601.16</v>
      </c>
      <c r="F89" s="117"/>
      <c r="G89" s="118"/>
    </row>
    <row r="90" spans="1:7" s="102" customFormat="1" ht="44" x14ac:dyDescent="0.65">
      <c r="A90" s="52"/>
      <c r="B90" s="69">
        <v>9021894</v>
      </c>
      <c r="C90" s="125">
        <v>46034</v>
      </c>
      <c r="D90" s="126" t="s">
        <v>108</v>
      </c>
      <c r="E90" s="127">
        <v>197.87</v>
      </c>
      <c r="F90" s="132"/>
      <c r="G90" s="133"/>
    </row>
    <row r="91" spans="1:7" s="102" customFormat="1" ht="44" x14ac:dyDescent="0.65">
      <c r="A91" s="128"/>
      <c r="B91" s="69">
        <v>9021991</v>
      </c>
      <c r="C91" s="125">
        <v>46049</v>
      </c>
      <c r="D91" s="126" t="s">
        <v>109</v>
      </c>
      <c r="E91" s="127">
        <v>5205.2299999999996</v>
      </c>
      <c r="F91" s="132"/>
      <c r="G91" s="133"/>
    </row>
    <row r="92" spans="1:7" s="102" customFormat="1" ht="44.5" thickBot="1" x14ac:dyDescent="0.7">
      <c r="A92" s="128"/>
      <c r="B92" s="119">
        <v>9021994</v>
      </c>
      <c r="C92" s="120">
        <v>46050</v>
      </c>
      <c r="D92" s="121" t="s">
        <v>110</v>
      </c>
      <c r="E92" s="122">
        <v>54.29</v>
      </c>
      <c r="F92" s="129"/>
      <c r="G92" s="130"/>
    </row>
    <row r="93" spans="1:7" s="102" customFormat="1" ht="45" thickTop="1" thickBot="1" x14ac:dyDescent="0.7">
      <c r="A93" s="128"/>
      <c r="B93" s="119">
        <v>9022032</v>
      </c>
      <c r="C93" s="120">
        <v>46055</v>
      </c>
      <c r="D93" s="121" t="s">
        <v>111</v>
      </c>
      <c r="E93" s="122">
        <v>5339.26</v>
      </c>
      <c r="F93" s="129"/>
      <c r="G93" s="130"/>
    </row>
    <row r="94" spans="1:7" s="102" customFormat="1" ht="45" thickTop="1" thickBot="1" x14ac:dyDescent="0.7">
      <c r="A94" s="128"/>
      <c r="B94" s="119">
        <v>9022071</v>
      </c>
      <c r="C94" s="120">
        <v>46058</v>
      </c>
      <c r="D94" s="121" t="s">
        <v>112</v>
      </c>
      <c r="E94" s="122">
        <v>80.900000000000006</v>
      </c>
      <c r="F94" s="129"/>
      <c r="G94" s="130"/>
    </row>
    <row r="95" spans="1:7" s="102" customFormat="1" ht="45" thickTop="1" thickBot="1" x14ac:dyDescent="0.7">
      <c r="A95" s="128"/>
      <c r="B95" s="119">
        <v>9022103</v>
      </c>
      <c r="C95" s="120">
        <v>46063</v>
      </c>
      <c r="D95" s="121" t="s">
        <v>113</v>
      </c>
      <c r="E95" s="122">
        <v>1622.62</v>
      </c>
      <c r="F95" s="129"/>
      <c r="G95" s="130"/>
    </row>
    <row r="96" spans="1:7" s="102" customFormat="1" ht="45" thickTop="1" thickBot="1" x14ac:dyDescent="0.7">
      <c r="A96" s="128"/>
      <c r="B96" s="119">
        <v>9022132</v>
      </c>
      <c r="C96" s="120">
        <v>46064</v>
      </c>
      <c r="D96" s="121" t="s">
        <v>114</v>
      </c>
      <c r="E96" s="122">
        <v>1319.37</v>
      </c>
      <c r="F96" s="129"/>
      <c r="G96" s="130"/>
    </row>
    <row r="97" spans="1:7" s="102" customFormat="1" ht="45" thickTop="1" thickBot="1" x14ac:dyDescent="0.7">
      <c r="A97" s="128"/>
      <c r="B97" s="119">
        <v>9022227</v>
      </c>
      <c r="C97" s="120">
        <v>46072</v>
      </c>
      <c r="D97" s="121" t="s">
        <v>115</v>
      </c>
      <c r="E97" s="122">
        <v>124.58</v>
      </c>
      <c r="F97" s="129"/>
      <c r="G97" s="130"/>
    </row>
    <row r="98" spans="1:7" s="102" customFormat="1" ht="44.5" thickTop="1" x14ac:dyDescent="0.65">
      <c r="A98" s="128"/>
      <c r="B98" s="69">
        <v>9022342</v>
      </c>
      <c r="C98" s="125">
        <v>46083</v>
      </c>
      <c r="D98" s="126" t="s">
        <v>116</v>
      </c>
      <c r="E98" s="127">
        <v>303.61</v>
      </c>
      <c r="F98" s="132"/>
      <c r="G98" s="133"/>
    </row>
    <row r="99" spans="1:7" s="102" customFormat="1" ht="44.5" thickBot="1" x14ac:dyDescent="0.7">
      <c r="A99" s="128"/>
      <c r="B99" s="69">
        <v>9022450</v>
      </c>
      <c r="C99" s="125">
        <v>46092</v>
      </c>
      <c r="D99" s="126" t="s">
        <v>117</v>
      </c>
      <c r="E99" s="127">
        <v>84.85</v>
      </c>
      <c r="F99" s="132"/>
      <c r="G99" s="133"/>
    </row>
    <row r="100" spans="1:7" s="102" customFormat="1" ht="45" thickTop="1" thickBot="1" x14ac:dyDescent="0.7">
      <c r="A100" s="60"/>
      <c r="B100" s="26">
        <v>9022741</v>
      </c>
      <c r="C100" s="103">
        <v>46126</v>
      </c>
      <c r="D100" s="134" t="s">
        <v>118</v>
      </c>
      <c r="E100" s="135">
        <v>114.14</v>
      </c>
      <c r="F100" s="136"/>
      <c r="G100" s="137"/>
    </row>
    <row r="101" spans="1:7" s="102" customFormat="1" ht="45" thickTop="1" thickBot="1" x14ac:dyDescent="0.7">
      <c r="A101" s="138"/>
      <c r="B101" s="26">
        <v>9022766</v>
      </c>
      <c r="C101" s="103">
        <v>46128</v>
      </c>
      <c r="D101" s="134" t="s">
        <v>119</v>
      </c>
      <c r="E101" s="135">
        <v>638.72</v>
      </c>
      <c r="F101" s="136"/>
      <c r="G101" s="137"/>
    </row>
    <row r="102" spans="1:7" s="8" customFormat="1" ht="66.5" thickTop="1" x14ac:dyDescent="0.65">
      <c r="A102" s="52" t="s">
        <v>88</v>
      </c>
      <c r="B102" s="34">
        <v>9022855</v>
      </c>
      <c r="C102" s="95">
        <v>46134</v>
      </c>
      <c r="D102" s="131" t="s">
        <v>120</v>
      </c>
      <c r="E102" s="112">
        <v>25.98</v>
      </c>
      <c r="F102" s="113"/>
      <c r="G102" s="116"/>
    </row>
    <row r="103" spans="1:7" s="8" customFormat="1" ht="44" x14ac:dyDescent="0.65">
      <c r="A103" s="44" t="s">
        <v>121</v>
      </c>
      <c r="B103" s="34">
        <v>9020255</v>
      </c>
      <c r="C103" s="95">
        <v>45841</v>
      </c>
      <c r="D103" s="36" t="s">
        <v>122</v>
      </c>
      <c r="E103" s="37">
        <v>304.97000000000003</v>
      </c>
      <c r="F103" s="51"/>
      <c r="G103" s="139">
        <f>SUM(E103:E250)</f>
        <v>48853.319999999985</v>
      </c>
    </row>
    <row r="104" spans="1:7" s="8" customFormat="1" ht="44" x14ac:dyDescent="0.65">
      <c r="A104" s="44"/>
      <c r="B104" s="34">
        <v>9020256</v>
      </c>
      <c r="C104" s="95">
        <v>45841</v>
      </c>
      <c r="D104" s="36" t="s">
        <v>123</v>
      </c>
      <c r="E104" s="37">
        <v>183.77</v>
      </c>
      <c r="F104" s="51"/>
      <c r="G104" s="51"/>
    </row>
    <row r="105" spans="1:7" s="8" customFormat="1" ht="44" x14ac:dyDescent="0.65">
      <c r="A105" s="44"/>
      <c r="B105" s="34">
        <v>9020007</v>
      </c>
      <c r="C105" s="95">
        <v>45867</v>
      </c>
      <c r="D105" s="36" t="s">
        <v>124</v>
      </c>
      <c r="E105" s="37">
        <v>183.25</v>
      </c>
      <c r="F105" s="51"/>
      <c r="G105" s="99"/>
    </row>
    <row r="106" spans="1:7" s="8" customFormat="1" ht="44" x14ac:dyDescent="0.65">
      <c r="A106" s="44"/>
      <c r="B106" s="34">
        <v>9020361</v>
      </c>
      <c r="C106" s="95">
        <v>45854</v>
      </c>
      <c r="D106" s="36" t="s">
        <v>125</v>
      </c>
      <c r="E106" s="37">
        <v>376.96</v>
      </c>
      <c r="F106" s="51"/>
      <c r="G106" s="99"/>
    </row>
    <row r="107" spans="1:7" s="8" customFormat="1" ht="44" x14ac:dyDescent="0.65">
      <c r="A107" s="44"/>
      <c r="B107" s="106">
        <v>9020372</v>
      </c>
      <c r="C107" s="107">
        <v>45854</v>
      </c>
      <c r="D107" s="111" t="s">
        <v>126</v>
      </c>
      <c r="E107" s="112">
        <v>345.55</v>
      </c>
      <c r="F107" s="51"/>
      <c r="G107" s="99"/>
    </row>
    <row r="108" spans="1:7" s="102" customFormat="1" ht="44" x14ac:dyDescent="0.65">
      <c r="A108" s="44"/>
      <c r="B108" s="34">
        <v>9020391</v>
      </c>
      <c r="C108" s="95">
        <v>45856</v>
      </c>
      <c r="D108" s="36" t="s">
        <v>127</v>
      </c>
      <c r="E108" s="37">
        <v>200.39</v>
      </c>
      <c r="F108" s="50"/>
      <c r="G108" s="101"/>
    </row>
    <row r="109" spans="1:7" s="102" customFormat="1" ht="44" x14ac:dyDescent="0.65">
      <c r="A109" s="44"/>
      <c r="B109" s="34">
        <v>9020392</v>
      </c>
      <c r="C109" s="95">
        <v>45856</v>
      </c>
      <c r="D109" s="36" t="s">
        <v>128</v>
      </c>
      <c r="E109" s="37">
        <v>213.09</v>
      </c>
      <c r="F109" s="50"/>
      <c r="G109" s="101"/>
    </row>
    <row r="110" spans="1:7" s="102" customFormat="1" ht="44" x14ac:dyDescent="0.65">
      <c r="A110" s="44"/>
      <c r="B110" s="34">
        <v>9020397</v>
      </c>
      <c r="C110" s="95">
        <v>45856</v>
      </c>
      <c r="D110" s="36" t="s">
        <v>129</v>
      </c>
      <c r="E110" s="37">
        <v>23.56</v>
      </c>
      <c r="F110" s="50"/>
      <c r="G110" s="101"/>
    </row>
    <row r="111" spans="1:7" s="102" customFormat="1" ht="44" x14ac:dyDescent="0.65">
      <c r="A111" s="44"/>
      <c r="B111" s="34">
        <v>9020435</v>
      </c>
      <c r="C111" s="95">
        <v>46225</v>
      </c>
      <c r="D111" s="36" t="s">
        <v>130</v>
      </c>
      <c r="E111" s="37">
        <v>125.65</v>
      </c>
      <c r="F111" s="50"/>
      <c r="G111" s="101"/>
    </row>
    <row r="112" spans="1:7" s="102" customFormat="1" ht="44.5" thickBot="1" x14ac:dyDescent="0.7">
      <c r="A112" s="44"/>
      <c r="B112" s="92">
        <v>9020436</v>
      </c>
      <c r="C112" s="93">
        <v>45860</v>
      </c>
      <c r="D112" s="140" t="s">
        <v>131</v>
      </c>
      <c r="E112" s="50">
        <v>87.96</v>
      </c>
      <c r="F112" s="50"/>
      <c r="G112" s="101"/>
    </row>
    <row r="113" spans="1:7" s="102" customFormat="1" ht="45" thickTop="1" thickBot="1" x14ac:dyDescent="0.7">
      <c r="A113" s="141"/>
      <c r="B113" s="142">
        <v>9020437</v>
      </c>
      <c r="C113" s="143">
        <v>45860</v>
      </c>
      <c r="D113" s="144" t="s">
        <v>132</v>
      </c>
      <c r="E113" s="124">
        <v>227.23</v>
      </c>
      <c r="F113" s="124"/>
      <c r="G113" s="110"/>
    </row>
    <row r="114" spans="1:7" s="102" customFormat="1" ht="44.5" thickTop="1" x14ac:dyDescent="0.65">
      <c r="A114" s="44"/>
      <c r="B114" s="92">
        <v>9020507</v>
      </c>
      <c r="C114" s="93">
        <v>45870</v>
      </c>
      <c r="D114" s="140" t="s">
        <v>133</v>
      </c>
      <c r="E114" s="50">
        <v>447.64</v>
      </c>
      <c r="F114" s="50"/>
      <c r="G114" s="101"/>
    </row>
    <row r="115" spans="1:7" s="102" customFormat="1" ht="44" x14ac:dyDescent="0.65">
      <c r="A115" s="44" t="s">
        <v>121</v>
      </c>
      <c r="B115" s="92">
        <v>9020518</v>
      </c>
      <c r="C115" s="93">
        <v>45870</v>
      </c>
      <c r="D115" s="140" t="s">
        <v>134</v>
      </c>
      <c r="E115" s="50">
        <v>212.04</v>
      </c>
      <c r="F115" s="50"/>
      <c r="G115" s="101"/>
    </row>
    <row r="116" spans="1:7" s="102" customFormat="1" ht="44" x14ac:dyDescent="0.65">
      <c r="A116" s="44"/>
      <c r="B116" s="92">
        <v>9020521</v>
      </c>
      <c r="C116" s="93">
        <v>45870</v>
      </c>
      <c r="D116" s="140" t="s">
        <v>135</v>
      </c>
      <c r="E116" s="50">
        <v>602.1</v>
      </c>
      <c r="F116" s="50"/>
      <c r="G116" s="101"/>
    </row>
    <row r="117" spans="1:7" s="102" customFormat="1" ht="44" x14ac:dyDescent="0.65">
      <c r="A117" s="44"/>
      <c r="B117" s="92">
        <v>9020528</v>
      </c>
      <c r="C117" s="93">
        <v>45870</v>
      </c>
      <c r="D117" s="140" t="s">
        <v>136</v>
      </c>
      <c r="E117" s="50">
        <v>125.65</v>
      </c>
      <c r="F117" s="50"/>
      <c r="G117" s="101"/>
    </row>
    <row r="118" spans="1:7" s="102" customFormat="1" ht="44" x14ac:dyDescent="0.65">
      <c r="A118" s="44"/>
      <c r="B118" s="92">
        <v>9020531</v>
      </c>
      <c r="C118" s="93">
        <v>45870</v>
      </c>
      <c r="D118" s="140" t="s">
        <v>137</v>
      </c>
      <c r="E118" s="50">
        <v>200.39</v>
      </c>
      <c r="F118" s="50"/>
      <c r="G118" s="101"/>
    </row>
    <row r="119" spans="1:7" s="102" customFormat="1" ht="44" x14ac:dyDescent="0.65">
      <c r="A119" s="44"/>
      <c r="B119" s="92">
        <v>9020534</v>
      </c>
      <c r="C119" s="93">
        <v>45870</v>
      </c>
      <c r="D119" s="140" t="s">
        <v>138</v>
      </c>
      <c r="E119" s="50">
        <v>212.73</v>
      </c>
      <c r="F119" s="50"/>
      <c r="G119" s="101"/>
    </row>
    <row r="120" spans="1:7" s="102" customFormat="1" ht="44" x14ac:dyDescent="0.65">
      <c r="A120" s="44"/>
      <c r="B120" s="92">
        <v>9020539</v>
      </c>
      <c r="C120" s="93">
        <v>45873</v>
      </c>
      <c r="D120" s="140" t="s">
        <v>139</v>
      </c>
      <c r="E120" s="50">
        <v>78.53</v>
      </c>
      <c r="F120" s="50"/>
      <c r="G120" s="101"/>
    </row>
    <row r="121" spans="1:7" s="102" customFormat="1" ht="44" x14ac:dyDescent="0.65">
      <c r="A121" s="44"/>
      <c r="B121" s="92">
        <v>9020540</v>
      </c>
      <c r="C121" s="93">
        <v>45873</v>
      </c>
      <c r="D121" s="140" t="s">
        <v>140</v>
      </c>
      <c r="E121" s="50">
        <v>73.3</v>
      </c>
      <c r="F121" s="50"/>
      <c r="G121" s="101"/>
    </row>
    <row r="122" spans="1:7" s="102" customFormat="1" ht="44.5" thickBot="1" x14ac:dyDescent="0.7">
      <c r="A122" s="44"/>
      <c r="B122" s="92">
        <v>9020542</v>
      </c>
      <c r="C122" s="93">
        <v>45873</v>
      </c>
      <c r="D122" s="140" t="s">
        <v>141</v>
      </c>
      <c r="E122" s="50">
        <v>78.53</v>
      </c>
      <c r="F122" s="50"/>
      <c r="G122" s="101"/>
    </row>
    <row r="123" spans="1:7" s="102" customFormat="1" ht="45" thickTop="1" thickBot="1" x14ac:dyDescent="0.7">
      <c r="A123" s="145"/>
      <c r="B123" s="142">
        <v>9020543</v>
      </c>
      <c r="C123" s="143">
        <v>45873</v>
      </c>
      <c r="D123" s="144" t="s">
        <v>142</v>
      </c>
      <c r="E123" s="124">
        <v>73.3</v>
      </c>
      <c r="F123" s="124"/>
      <c r="G123" s="110"/>
    </row>
    <row r="124" spans="1:7" s="8" customFormat="1" ht="44.5" thickTop="1" x14ac:dyDescent="0.65">
      <c r="A124" s="33"/>
      <c r="B124" s="92">
        <v>9020563</v>
      </c>
      <c r="C124" s="93">
        <v>45874</v>
      </c>
      <c r="D124" s="140" t="s">
        <v>143</v>
      </c>
      <c r="E124" s="50">
        <v>125.65</v>
      </c>
      <c r="F124" s="51"/>
      <c r="G124" s="99"/>
    </row>
    <row r="125" spans="1:7" s="102" customFormat="1" ht="44" x14ac:dyDescent="0.65">
      <c r="A125" s="100"/>
      <c r="B125" s="92">
        <v>9020613</v>
      </c>
      <c r="C125" s="93">
        <v>45880</v>
      </c>
      <c r="D125" s="140" t="s">
        <v>144</v>
      </c>
      <c r="E125" s="50">
        <v>281.68</v>
      </c>
      <c r="F125" s="50"/>
      <c r="G125" s="101"/>
    </row>
    <row r="126" spans="1:7" s="102" customFormat="1" ht="44" x14ac:dyDescent="0.65">
      <c r="A126" s="100"/>
      <c r="B126" s="92">
        <v>9020653</v>
      </c>
      <c r="C126" s="93">
        <v>45887</v>
      </c>
      <c r="D126" s="140" t="s">
        <v>145</v>
      </c>
      <c r="E126" s="50">
        <v>312.2</v>
      </c>
      <c r="F126" s="50"/>
      <c r="G126" s="101"/>
    </row>
    <row r="127" spans="1:7" s="102" customFormat="1" ht="44" x14ac:dyDescent="0.65">
      <c r="A127" s="100"/>
      <c r="B127" s="92">
        <v>9020699</v>
      </c>
      <c r="C127" s="93">
        <v>45894</v>
      </c>
      <c r="D127" s="140" t="s">
        <v>146</v>
      </c>
      <c r="E127" s="50">
        <v>272.24</v>
      </c>
      <c r="F127" s="50"/>
      <c r="G127" s="101"/>
    </row>
    <row r="128" spans="1:7" s="8" customFormat="1" ht="44.5" thickBot="1" x14ac:dyDescent="0.7">
      <c r="A128" s="44"/>
      <c r="B128" s="48">
        <v>9020683</v>
      </c>
      <c r="C128" s="49">
        <v>45890</v>
      </c>
      <c r="D128" s="53" t="s">
        <v>147</v>
      </c>
      <c r="E128" s="50">
        <v>375.77</v>
      </c>
      <c r="F128" s="51"/>
      <c r="G128" s="99"/>
    </row>
    <row r="129" spans="1:7" s="102" customFormat="1" ht="45" thickTop="1" thickBot="1" x14ac:dyDescent="0.7">
      <c r="A129" s="44" t="s">
        <v>121</v>
      </c>
      <c r="B129" s="146">
        <v>9020696</v>
      </c>
      <c r="C129" s="147">
        <v>45894</v>
      </c>
      <c r="D129" s="148" t="s">
        <v>148</v>
      </c>
      <c r="E129" s="124">
        <v>772.77</v>
      </c>
      <c r="F129" s="124"/>
      <c r="G129" s="110"/>
    </row>
    <row r="130" spans="1:7" s="8" customFormat="1" ht="44.5" thickTop="1" x14ac:dyDescent="0.65">
      <c r="A130" s="44"/>
      <c r="B130" s="48">
        <v>9020699</v>
      </c>
      <c r="C130" s="49">
        <v>45894</v>
      </c>
      <c r="D130" s="53" t="s">
        <v>149</v>
      </c>
      <c r="E130" s="50">
        <v>272.24</v>
      </c>
      <c r="F130" s="51"/>
      <c r="G130" s="99"/>
    </row>
    <row r="131" spans="1:7" s="8" customFormat="1" ht="44" x14ac:dyDescent="0.65">
      <c r="B131" s="149">
        <v>9020700</v>
      </c>
      <c r="C131" s="150">
        <v>45894</v>
      </c>
      <c r="D131" s="151" t="s">
        <v>150</v>
      </c>
      <c r="E131" s="152">
        <v>234.56</v>
      </c>
      <c r="F131" s="30"/>
      <c r="G131" s="3"/>
    </row>
    <row r="132" spans="1:7" s="8" customFormat="1" ht="44" x14ac:dyDescent="0.65">
      <c r="B132" s="149">
        <v>9020718</v>
      </c>
      <c r="C132" s="150">
        <v>45895</v>
      </c>
      <c r="D132" s="151" t="s">
        <v>151</v>
      </c>
      <c r="E132" s="152">
        <v>219.9</v>
      </c>
      <c r="F132" s="30"/>
      <c r="G132" s="3"/>
    </row>
    <row r="133" spans="1:7" s="8" customFormat="1" ht="44" x14ac:dyDescent="0.65">
      <c r="A133" s="44"/>
      <c r="B133" s="149">
        <v>9020757</v>
      </c>
      <c r="C133" s="150">
        <v>45898</v>
      </c>
      <c r="D133" s="151" t="s">
        <v>152</v>
      </c>
      <c r="E133" s="152">
        <v>668.83</v>
      </c>
      <c r="F133" s="30"/>
      <c r="G133" s="3"/>
    </row>
    <row r="134" spans="1:7" s="102" customFormat="1" ht="44.5" thickBot="1" x14ac:dyDescent="0.7">
      <c r="A134" s="100"/>
      <c r="B134" s="92">
        <v>9020783</v>
      </c>
      <c r="C134" s="93">
        <v>45903</v>
      </c>
      <c r="D134" s="140" t="s">
        <v>153</v>
      </c>
      <c r="E134" s="50">
        <v>244</v>
      </c>
      <c r="F134" s="50"/>
      <c r="G134" s="101"/>
    </row>
    <row r="135" spans="1:7" s="102" customFormat="1" ht="45" thickTop="1" thickBot="1" x14ac:dyDescent="0.7">
      <c r="A135" s="138"/>
      <c r="B135" s="153">
        <v>9020812</v>
      </c>
      <c r="C135" s="154">
        <v>45908</v>
      </c>
      <c r="D135" s="155" t="s">
        <v>154</v>
      </c>
      <c r="E135" s="152">
        <v>183.77</v>
      </c>
      <c r="F135" s="124"/>
      <c r="G135" s="110"/>
    </row>
    <row r="136" spans="1:7" s="102" customFormat="1" ht="44.5" thickTop="1" x14ac:dyDescent="0.65">
      <c r="B136" s="153">
        <v>9020813</v>
      </c>
      <c r="C136" s="154">
        <v>45910</v>
      </c>
      <c r="D136" s="155" t="s">
        <v>155</v>
      </c>
      <c r="E136" s="152">
        <v>219.9</v>
      </c>
      <c r="F136" s="152"/>
      <c r="G136" s="108"/>
    </row>
    <row r="137" spans="1:7" s="102" customFormat="1" ht="44" x14ac:dyDescent="0.65">
      <c r="A137" s="100"/>
      <c r="B137" s="92">
        <v>9020820</v>
      </c>
      <c r="C137" s="93">
        <v>45908</v>
      </c>
      <c r="D137" s="140" t="s">
        <v>156</v>
      </c>
      <c r="E137" s="50">
        <v>125.65</v>
      </c>
      <c r="F137" s="50"/>
      <c r="G137" s="101"/>
    </row>
    <row r="138" spans="1:7" s="102" customFormat="1" ht="44" x14ac:dyDescent="0.65">
      <c r="B138" s="153">
        <v>9020848</v>
      </c>
      <c r="C138" s="154">
        <v>45912</v>
      </c>
      <c r="D138" s="155" t="s">
        <v>157</v>
      </c>
      <c r="E138" s="152">
        <v>307.39</v>
      </c>
      <c r="F138" s="152"/>
      <c r="G138" s="108"/>
    </row>
    <row r="139" spans="1:7" s="102" customFormat="1" ht="44" x14ac:dyDescent="0.65">
      <c r="B139" s="153">
        <v>9020852</v>
      </c>
      <c r="C139" s="154">
        <v>45912</v>
      </c>
      <c r="D139" s="155" t="s">
        <v>158</v>
      </c>
      <c r="E139" s="152">
        <v>174.61</v>
      </c>
      <c r="F139" s="152"/>
      <c r="G139" s="108"/>
    </row>
    <row r="140" spans="1:7" s="102" customFormat="1" ht="44" x14ac:dyDescent="0.65">
      <c r="B140" s="153">
        <v>9020888</v>
      </c>
      <c r="C140" s="154">
        <v>45917</v>
      </c>
      <c r="D140" s="155" t="s">
        <v>159</v>
      </c>
      <c r="E140" s="152">
        <v>602.09</v>
      </c>
      <c r="F140" s="152"/>
      <c r="G140" s="108"/>
    </row>
    <row r="141" spans="1:7" s="102" customFormat="1" ht="44" x14ac:dyDescent="0.65">
      <c r="A141" s="44"/>
      <c r="B141" s="153">
        <v>9020915</v>
      </c>
      <c r="C141" s="154">
        <v>45923</v>
      </c>
      <c r="D141" s="155" t="s">
        <v>160</v>
      </c>
      <c r="E141" s="152">
        <v>156.1</v>
      </c>
      <c r="F141" s="152"/>
      <c r="G141" s="108"/>
    </row>
    <row r="142" spans="1:7" s="102" customFormat="1" ht="44" x14ac:dyDescent="0.65">
      <c r="A142" s="25"/>
      <c r="B142" s="153">
        <v>9020923</v>
      </c>
      <c r="C142" s="154">
        <v>45924</v>
      </c>
      <c r="D142" s="155" t="s">
        <v>161</v>
      </c>
      <c r="E142" s="152">
        <v>212.73</v>
      </c>
      <c r="F142" s="152"/>
      <c r="G142" s="108"/>
    </row>
    <row r="143" spans="1:7" s="102" customFormat="1" ht="44" x14ac:dyDescent="0.65">
      <c r="A143" s="44" t="s">
        <v>121</v>
      </c>
      <c r="B143" s="69">
        <v>9020924</v>
      </c>
      <c r="C143" s="125">
        <v>45924</v>
      </c>
      <c r="D143" s="71" t="s">
        <v>162</v>
      </c>
      <c r="E143" s="127">
        <v>125.65</v>
      </c>
      <c r="F143" s="152"/>
      <c r="G143" s="108"/>
    </row>
    <row r="144" spans="1:7" s="102" customFormat="1" ht="44" x14ac:dyDescent="0.65">
      <c r="A144" s="44"/>
      <c r="B144" s="153">
        <v>9020925</v>
      </c>
      <c r="C144" s="154">
        <v>45924</v>
      </c>
      <c r="D144" s="155" t="s">
        <v>163</v>
      </c>
      <c r="E144" s="152">
        <v>423.52</v>
      </c>
      <c r="F144" s="152"/>
      <c r="G144" s="108"/>
    </row>
    <row r="145" spans="1:7" s="102" customFormat="1" ht="44" x14ac:dyDescent="0.65">
      <c r="B145" s="153">
        <v>9020937</v>
      </c>
      <c r="C145" s="154">
        <v>45925</v>
      </c>
      <c r="D145" s="155" t="s">
        <v>164</v>
      </c>
      <c r="E145" s="152">
        <v>851.9</v>
      </c>
      <c r="F145" s="152"/>
      <c r="G145" s="108"/>
    </row>
    <row r="146" spans="1:7" s="102" customFormat="1" ht="44" x14ac:dyDescent="0.65">
      <c r="B146" s="153">
        <v>9020970</v>
      </c>
      <c r="C146" s="154">
        <v>45931</v>
      </c>
      <c r="D146" s="155" t="s">
        <v>165</v>
      </c>
      <c r="E146" s="152">
        <v>130.88999999999999</v>
      </c>
      <c r="F146" s="152"/>
      <c r="G146" s="108"/>
    </row>
    <row r="147" spans="1:7" s="102" customFormat="1" ht="44" x14ac:dyDescent="0.65">
      <c r="B147" s="153">
        <v>9020975</v>
      </c>
      <c r="C147" s="154">
        <v>45931</v>
      </c>
      <c r="D147" s="155" t="s">
        <v>166</v>
      </c>
      <c r="E147" s="152">
        <v>130.88999999999999</v>
      </c>
      <c r="F147" s="152"/>
      <c r="G147" s="108"/>
    </row>
    <row r="148" spans="1:7" s="102" customFormat="1" ht="66" x14ac:dyDescent="0.65">
      <c r="A148" s="44"/>
      <c r="B148" s="69">
        <v>9020982</v>
      </c>
      <c r="C148" s="125">
        <v>45931</v>
      </c>
      <c r="D148" s="71" t="s">
        <v>167</v>
      </c>
      <c r="E148" s="152">
        <v>219.9</v>
      </c>
      <c r="F148" s="152"/>
      <c r="G148" s="91"/>
    </row>
    <row r="149" spans="1:7" s="102" customFormat="1" ht="44" x14ac:dyDescent="0.65">
      <c r="B149" s="153">
        <v>9021002</v>
      </c>
      <c r="C149" s="154">
        <v>45932</v>
      </c>
      <c r="D149" s="155" t="s">
        <v>168</v>
      </c>
      <c r="E149" s="152">
        <v>651.66</v>
      </c>
      <c r="F149" s="152"/>
      <c r="G149" s="108"/>
    </row>
    <row r="150" spans="1:7" s="102" customFormat="1" ht="44.5" thickBot="1" x14ac:dyDescent="0.7">
      <c r="A150" s="156"/>
      <c r="B150" s="153">
        <v>9021010</v>
      </c>
      <c r="C150" s="154">
        <v>45933</v>
      </c>
      <c r="D150" s="155" t="s">
        <v>169</v>
      </c>
      <c r="E150" s="152">
        <v>197.02</v>
      </c>
      <c r="F150" s="157"/>
      <c r="G150" s="158"/>
    </row>
    <row r="151" spans="1:7" s="102" customFormat="1" ht="67" thickTop="1" thickBot="1" x14ac:dyDescent="0.7">
      <c r="A151" s="138"/>
      <c r="B151" s="26">
        <v>9021073</v>
      </c>
      <c r="C151" s="103">
        <v>45936</v>
      </c>
      <c r="D151" s="28" t="s">
        <v>170</v>
      </c>
      <c r="E151" s="29">
        <v>657.6</v>
      </c>
      <c r="F151" s="124"/>
      <c r="G151" s="110"/>
    </row>
    <row r="152" spans="1:7" s="102" customFormat="1" ht="45" thickTop="1" thickBot="1" x14ac:dyDescent="0.7">
      <c r="A152" s="156"/>
      <c r="B152" s="153">
        <v>9021077</v>
      </c>
      <c r="C152" s="154">
        <v>45936</v>
      </c>
      <c r="D152" s="155" t="s">
        <v>171</v>
      </c>
      <c r="E152" s="152">
        <v>297.89999999999998</v>
      </c>
      <c r="F152" s="157"/>
      <c r="G152" s="158"/>
    </row>
    <row r="153" spans="1:7" s="102" customFormat="1" ht="45" thickTop="1" thickBot="1" x14ac:dyDescent="0.7">
      <c r="A153" s="156"/>
      <c r="B153" s="153">
        <v>9021114</v>
      </c>
      <c r="C153" s="154">
        <v>45938</v>
      </c>
      <c r="D153" s="155" t="s">
        <v>172</v>
      </c>
      <c r="E153" s="152">
        <v>471.2</v>
      </c>
      <c r="F153" s="157"/>
      <c r="G153" s="158"/>
    </row>
    <row r="154" spans="1:7" s="102" customFormat="1" ht="44.5" thickTop="1" x14ac:dyDescent="0.65">
      <c r="A154" s="44"/>
      <c r="B154" s="153">
        <v>9021136</v>
      </c>
      <c r="C154" s="154">
        <v>45940</v>
      </c>
      <c r="D154" s="155" t="s">
        <v>173</v>
      </c>
      <c r="E154" s="152">
        <v>642.67999999999995</v>
      </c>
      <c r="F154" s="152"/>
      <c r="G154" s="91"/>
    </row>
    <row r="155" spans="1:7" s="102" customFormat="1" ht="44" x14ac:dyDescent="0.65">
      <c r="A155" s="44" t="s">
        <v>121</v>
      </c>
      <c r="B155" s="153">
        <v>9021138</v>
      </c>
      <c r="C155" s="154">
        <v>45940</v>
      </c>
      <c r="D155" s="155" t="s">
        <v>174</v>
      </c>
      <c r="E155" s="152">
        <v>274.43</v>
      </c>
      <c r="F155" s="152"/>
      <c r="G155" s="91"/>
    </row>
    <row r="156" spans="1:7" s="102" customFormat="1" ht="44" x14ac:dyDescent="0.65">
      <c r="A156" s="44"/>
      <c r="B156" s="153">
        <v>9021139</v>
      </c>
      <c r="C156" s="154">
        <v>45940</v>
      </c>
      <c r="D156" s="155" t="s">
        <v>175</v>
      </c>
      <c r="E156" s="152">
        <v>628.27</v>
      </c>
      <c r="F156" s="152"/>
      <c r="G156" s="91"/>
    </row>
    <row r="157" spans="1:7" s="102" customFormat="1" ht="44" x14ac:dyDescent="0.65">
      <c r="A157" s="159"/>
      <c r="B157" s="153">
        <v>9021140</v>
      </c>
      <c r="C157" s="154">
        <v>45940</v>
      </c>
      <c r="D157" s="155" t="s">
        <v>176</v>
      </c>
      <c r="E157" s="152">
        <v>375.77</v>
      </c>
      <c r="F157" s="152"/>
      <c r="G157" s="91"/>
    </row>
    <row r="158" spans="1:7" s="8" customFormat="1" ht="44" x14ac:dyDescent="0.65">
      <c r="A158" s="33"/>
      <c r="B158" s="48">
        <v>9021165</v>
      </c>
      <c r="C158" s="49">
        <v>45945</v>
      </c>
      <c r="D158" s="53" t="s">
        <v>177</v>
      </c>
      <c r="E158" s="50">
        <v>366.49</v>
      </c>
      <c r="F158" s="51"/>
      <c r="G158" s="99"/>
    </row>
    <row r="159" spans="1:7" s="8" customFormat="1" ht="44" x14ac:dyDescent="0.65">
      <c r="A159" s="33"/>
      <c r="B159" s="48">
        <v>9021166</v>
      </c>
      <c r="C159" s="49">
        <v>45945</v>
      </c>
      <c r="D159" s="53" t="s">
        <v>178</v>
      </c>
      <c r="E159" s="50">
        <v>2587.2399999999998</v>
      </c>
      <c r="F159" s="51"/>
      <c r="G159" s="99"/>
    </row>
    <row r="160" spans="1:7" s="8" customFormat="1" ht="44" x14ac:dyDescent="0.65">
      <c r="A160" s="44"/>
      <c r="B160" s="48">
        <v>9021211</v>
      </c>
      <c r="C160" s="49">
        <v>45950</v>
      </c>
      <c r="D160" s="53" t="s">
        <v>179</v>
      </c>
      <c r="E160" s="50">
        <v>212.04</v>
      </c>
      <c r="F160" s="51"/>
      <c r="G160" s="99"/>
    </row>
    <row r="161" spans="1:7" s="8" customFormat="1" ht="44" x14ac:dyDescent="0.65">
      <c r="A161" s="44"/>
      <c r="B161" s="48">
        <v>9021293</v>
      </c>
      <c r="C161" s="49">
        <v>45958</v>
      </c>
      <c r="D161" s="53" t="s">
        <v>180</v>
      </c>
      <c r="E161" s="50">
        <v>200.39</v>
      </c>
      <c r="F161" s="51"/>
      <c r="G161" s="99"/>
    </row>
    <row r="162" spans="1:7" s="8" customFormat="1" ht="44" x14ac:dyDescent="0.65">
      <c r="A162" s="25"/>
      <c r="B162" s="48">
        <v>9021331</v>
      </c>
      <c r="C162" s="49">
        <v>45965</v>
      </c>
      <c r="D162" s="53" t="s">
        <v>181</v>
      </c>
      <c r="E162" s="50">
        <v>200.39</v>
      </c>
      <c r="F162" s="30"/>
      <c r="G162" s="3"/>
    </row>
    <row r="163" spans="1:7" s="8" customFormat="1" ht="44" x14ac:dyDescent="0.65">
      <c r="A163" s="25"/>
      <c r="B163" s="48">
        <v>9021332</v>
      </c>
      <c r="C163" s="49">
        <v>45965</v>
      </c>
      <c r="D163" s="53" t="s">
        <v>182</v>
      </c>
      <c r="E163" s="50">
        <v>200.39</v>
      </c>
      <c r="F163" s="30"/>
      <c r="G163" s="3"/>
    </row>
    <row r="164" spans="1:7" s="8" customFormat="1" ht="44" x14ac:dyDescent="0.65">
      <c r="A164" s="25"/>
      <c r="B164" s="48">
        <v>9021334</v>
      </c>
      <c r="C164" s="49">
        <v>45965</v>
      </c>
      <c r="D164" s="53" t="s">
        <v>183</v>
      </c>
      <c r="E164" s="50">
        <v>78.53</v>
      </c>
      <c r="F164" s="30"/>
      <c r="G164" s="3"/>
    </row>
    <row r="165" spans="1:7" s="8" customFormat="1" ht="44.5" thickBot="1" x14ac:dyDescent="0.7">
      <c r="A165" s="25"/>
      <c r="B165" s="48">
        <v>9021335</v>
      </c>
      <c r="C165" s="49">
        <v>45965</v>
      </c>
      <c r="D165" s="53" t="s">
        <v>184</v>
      </c>
      <c r="E165" s="50">
        <v>73.3</v>
      </c>
      <c r="F165" s="30"/>
      <c r="G165" s="3"/>
    </row>
    <row r="166" spans="1:7" s="102" customFormat="1" ht="45" thickTop="1" thickBot="1" x14ac:dyDescent="0.7">
      <c r="A166" s="138"/>
      <c r="B166" s="142">
        <v>9021337</v>
      </c>
      <c r="C166" s="143">
        <v>45965</v>
      </c>
      <c r="D166" s="61" t="s">
        <v>185</v>
      </c>
      <c r="E166" s="124">
        <v>78.53</v>
      </c>
      <c r="F166" s="124"/>
      <c r="G166" s="110"/>
    </row>
    <row r="167" spans="1:7" s="102" customFormat="1" ht="45" thickTop="1" thickBot="1" x14ac:dyDescent="0.7">
      <c r="A167" s="44"/>
      <c r="B167" s="142">
        <v>9021375</v>
      </c>
      <c r="C167" s="143">
        <v>45973</v>
      </c>
      <c r="D167" s="61" t="s">
        <v>186</v>
      </c>
      <c r="E167" s="124">
        <v>312.2</v>
      </c>
      <c r="F167" s="124"/>
      <c r="G167" s="110"/>
    </row>
    <row r="168" spans="1:7" s="102" customFormat="1" ht="45" thickTop="1" thickBot="1" x14ac:dyDescent="0.7">
      <c r="A168" s="44"/>
      <c r="B168" s="142">
        <v>9021376</v>
      </c>
      <c r="C168" s="143">
        <v>45974</v>
      </c>
      <c r="D168" s="61" t="s">
        <v>187</v>
      </c>
      <c r="E168" s="124">
        <v>213.57</v>
      </c>
      <c r="F168" s="124"/>
      <c r="G168" s="110"/>
    </row>
    <row r="169" spans="1:7" s="102" customFormat="1" ht="45" thickTop="1" thickBot="1" x14ac:dyDescent="0.7">
      <c r="A169" s="44" t="s">
        <v>121</v>
      </c>
      <c r="B169" s="142">
        <v>9021381</v>
      </c>
      <c r="C169" s="143">
        <v>45974</v>
      </c>
      <c r="D169" s="61" t="s">
        <v>188</v>
      </c>
      <c r="E169" s="124">
        <v>314.14</v>
      </c>
      <c r="F169" s="124"/>
      <c r="G169" s="110"/>
    </row>
    <row r="170" spans="1:7" s="102" customFormat="1" ht="67" thickTop="1" thickBot="1" x14ac:dyDescent="0.7">
      <c r="A170" s="138"/>
      <c r="B170" s="26">
        <v>9021403</v>
      </c>
      <c r="C170" s="103">
        <v>45975</v>
      </c>
      <c r="D170" s="28" t="s">
        <v>189</v>
      </c>
      <c r="E170" s="135">
        <v>187.88</v>
      </c>
      <c r="F170" s="124"/>
      <c r="G170" s="110"/>
    </row>
    <row r="171" spans="1:7" s="102" customFormat="1" ht="44.5" thickTop="1" x14ac:dyDescent="0.65">
      <c r="A171" s="52"/>
      <c r="B171" s="34">
        <v>9021413</v>
      </c>
      <c r="C171" s="95">
        <v>45978</v>
      </c>
      <c r="D171" s="131" t="s">
        <v>190</v>
      </c>
      <c r="E171" s="112">
        <v>293.19</v>
      </c>
      <c r="F171" s="117"/>
      <c r="G171" s="118"/>
    </row>
    <row r="172" spans="1:7" s="102" customFormat="1" ht="44" x14ac:dyDescent="0.65">
      <c r="A172" s="44"/>
      <c r="B172" s="153">
        <v>9021430</v>
      </c>
      <c r="C172" s="154">
        <v>45978</v>
      </c>
      <c r="D172" s="160" t="s">
        <v>191</v>
      </c>
      <c r="E172" s="152">
        <v>293.19</v>
      </c>
      <c r="F172" s="152"/>
      <c r="G172" s="108"/>
    </row>
    <row r="173" spans="1:7" s="102" customFormat="1" ht="44" x14ac:dyDescent="0.65">
      <c r="A173" s="25"/>
      <c r="B173" s="153">
        <v>9022824</v>
      </c>
      <c r="C173" s="154">
        <v>46141</v>
      </c>
      <c r="D173" s="160" t="s">
        <v>192</v>
      </c>
      <c r="E173" s="152">
        <v>219.9</v>
      </c>
      <c r="F173" s="152"/>
      <c r="G173" s="108"/>
    </row>
    <row r="174" spans="1:7" s="102" customFormat="1" ht="44" x14ac:dyDescent="0.65">
      <c r="B174" s="153">
        <v>9021474</v>
      </c>
      <c r="C174" s="154">
        <v>45982</v>
      </c>
      <c r="D174" s="160" t="s">
        <v>193</v>
      </c>
      <c r="E174" s="152">
        <v>36.65</v>
      </c>
      <c r="F174" s="152"/>
      <c r="G174" s="108"/>
    </row>
    <row r="175" spans="1:7" s="102" customFormat="1" x14ac:dyDescent="0.65">
      <c r="B175" s="153">
        <v>9021479</v>
      </c>
      <c r="C175" s="154">
        <v>45985</v>
      </c>
      <c r="D175" s="160" t="s">
        <v>194</v>
      </c>
      <c r="E175" s="152">
        <v>424.08</v>
      </c>
      <c r="F175" s="152"/>
      <c r="G175" s="108"/>
    </row>
    <row r="176" spans="1:7" s="8" customFormat="1" ht="44" x14ac:dyDescent="0.65">
      <c r="A176" s="33"/>
      <c r="B176" s="34">
        <v>9021483</v>
      </c>
      <c r="C176" s="95">
        <v>45985</v>
      </c>
      <c r="D176" s="161" t="s">
        <v>195</v>
      </c>
      <c r="E176" s="112">
        <v>3355.38</v>
      </c>
      <c r="F176" s="51"/>
      <c r="G176" s="97"/>
    </row>
    <row r="177" spans="1:7" s="8" customFormat="1" ht="44" x14ac:dyDescent="0.65">
      <c r="A177" s="33"/>
      <c r="B177" s="34">
        <v>9021523</v>
      </c>
      <c r="C177" s="95">
        <v>45992</v>
      </c>
      <c r="D177" s="161" t="s">
        <v>196</v>
      </c>
      <c r="E177" s="112">
        <v>244</v>
      </c>
      <c r="F177" s="51"/>
      <c r="G177" s="97"/>
    </row>
    <row r="178" spans="1:7" s="8" customFormat="1" ht="44" x14ac:dyDescent="0.65">
      <c r="A178" s="33"/>
      <c r="B178" s="34">
        <v>9021547</v>
      </c>
      <c r="C178" s="95">
        <v>45994</v>
      </c>
      <c r="D178" s="161" t="s">
        <v>197</v>
      </c>
      <c r="E178" s="112">
        <v>858.25</v>
      </c>
      <c r="F178" s="51"/>
      <c r="G178" s="97"/>
    </row>
    <row r="179" spans="1:7" s="8" customFormat="1" ht="44" x14ac:dyDescent="0.65">
      <c r="A179" s="33"/>
      <c r="B179" s="34">
        <v>9021757</v>
      </c>
      <c r="C179" s="95">
        <v>46009</v>
      </c>
      <c r="D179" s="161" t="s">
        <v>198</v>
      </c>
      <c r="E179" s="112">
        <v>282.8</v>
      </c>
      <c r="F179" s="51"/>
      <c r="G179" s="97"/>
    </row>
    <row r="180" spans="1:7" s="8" customFormat="1" ht="44" x14ac:dyDescent="0.65">
      <c r="A180" s="33"/>
      <c r="B180" s="34">
        <v>9021760</v>
      </c>
      <c r="C180" s="95">
        <v>46010</v>
      </c>
      <c r="D180" s="161" t="s">
        <v>199</v>
      </c>
      <c r="E180" s="112">
        <v>183.77</v>
      </c>
      <c r="F180" s="51"/>
      <c r="G180" s="97"/>
    </row>
    <row r="181" spans="1:7" s="8" customFormat="1" ht="44" x14ac:dyDescent="0.65">
      <c r="A181" s="33"/>
      <c r="B181" s="34">
        <v>9021765</v>
      </c>
      <c r="C181" s="95">
        <v>46013</v>
      </c>
      <c r="D181" s="161" t="s">
        <v>200</v>
      </c>
      <c r="E181" s="112">
        <v>616.11</v>
      </c>
      <c r="F181" s="51"/>
      <c r="G181" s="97"/>
    </row>
    <row r="182" spans="1:7" s="8" customFormat="1" ht="44.5" thickBot="1" x14ac:dyDescent="0.7">
      <c r="A182" s="44"/>
      <c r="B182" s="34">
        <v>9021780</v>
      </c>
      <c r="C182" s="95">
        <v>46017</v>
      </c>
      <c r="D182" s="36" t="s">
        <v>201</v>
      </c>
      <c r="E182" s="112">
        <v>78.53</v>
      </c>
      <c r="F182" s="51"/>
      <c r="G182" s="97"/>
    </row>
    <row r="183" spans="1:7" s="102" customFormat="1" ht="45" thickTop="1" thickBot="1" x14ac:dyDescent="0.7">
      <c r="A183" s="44" t="s">
        <v>121</v>
      </c>
      <c r="B183" s="142">
        <v>9021781</v>
      </c>
      <c r="C183" s="143">
        <v>46017</v>
      </c>
      <c r="D183" s="61" t="s">
        <v>202</v>
      </c>
      <c r="E183" s="124">
        <v>125.65</v>
      </c>
      <c r="F183" s="124"/>
      <c r="G183" s="110"/>
    </row>
    <row r="184" spans="1:7" s="8" customFormat="1" ht="44.5" thickTop="1" x14ac:dyDescent="0.65">
      <c r="A184" s="33"/>
      <c r="B184" s="48">
        <v>9021831</v>
      </c>
      <c r="C184" s="49">
        <v>46027</v>
      </c>
      <c r="D184" s="53" t="s">
        <v>203</v>
      </c>
      <c r="E184" s="50">
        <v>212.42</v>
      </c>
      <c r="F184" s="51"/>
      <c r="G184" s="99"/>
    </row>
    <row r="185" spans="1:7" s="8" customFormat="1" ht="44" x14ac:dyDescent="0.65">
      <c r="A185" s="33"/>
      <c r="B185" s="48">
        <v>9021832</v>
      </c>
      <c r="C185" s="49">
        <v>46027</v>
      </c>
      <c r="D185" s="53" t="s">
        <v>204</v>
      </c>
      <c r="E185" s="50">
        <v>213.79</v>
      </c>
      <c r="F185" s="51"/>
      <c r="G185" s="99"/>
    </row>
    <row r="186" spans="1:7" s="8" customFormat="1" ht="44" x14ac:dyDescent="0.65">
      <c r="A186" s="33"/>
      <c r="B186" s="48">
        <v>9021851</v>
      </c>
      <c r="C186" s="49">
        <v>46028</v>
      </c>
      <c r="D186" s="53" t="s">
        <v>205</v>
      </c>
      <c r="E186" s="50">
        <v>412.57</v>
      </c>
      <c r="F186" s="51"/>
      <c r="G186" s="99"/>
    </row>
    <row r="187" spans="1:7" s="8" customFormat="1" ht="44" x14ac:dyDescent="0.65">
      <c r="A187" s="33"/>
      <c r="B187" s="48">
        <v>9021863</v>
      </c>
      <c r="C187" s="49">
        <v>46029</v>
      </c>
      <c r="D187" s="53" t="s">
        <v>206</v>
      </c>
      <c r="E187" s="50">
        <v>330.53</v>
      </c>
      <c r="F187" s="51"/>
      <c r="G187" s="99"/>
    </row>
    <row r="188" spans="1:7" s="8" customFormat="1" ht="44" x14ac:dyDescent="0.65">
      <c r="A188" s="33"/>
      <c r="B188" s="48">
        <v>9021885</v>
      </c>
      <c r="C188" s="49">
        <v>46031</v>
      </c>
      <c r="D188" s="53" t="s">
        <v>207</v>
      </c>
      <c r="E188" s="50">
        <v>156.1</v>
      </c>
      <c r="F188" s="51"/>
      <c r="G188" s="99"/>
    </row>
    <row r="189" spans="1:7" s="8" customFormat="1" ht="44" x14ac:dyDescent="0.65">
      <c r="A189" s="33"/>
      <c r="B189" s="48">
        <v>9021888</v>
      </c>
      <c r="C189" s="49">
        <v>46031</v>
      </c>
      <c r="D189" s="53" t="s">
        <v>208</v>
      </c>
      <c r="E189" s="50">
        <v>125.65</v>
      </c>
      <c r="F189" s="51"/>
      <c r="G189" s="99"/>
    </row>
    <row r="190" spans="1:7" s="8" customFormat="1" ht="44" x14ac:dyDescent="0.65">
      <c r="A190" s="33"/>
      <c r="B190" s="48">
        <v>9021889</v>
      </c>
      <c r="C190" s="49">
        <v>46031</v>
      </c>
      <c r="D190" s="53" t="s">
        <v>209</v>
      </c>
      <c r="E190" s="50">
        <v>212.42</v>
      </c>
      <c r="F190" s="51"/>
      <c r="G190" s="99"/>
    </row>
    <row r="191" spans="1:7" s="8" customFormat="1" ht="44" x14ac:dyDescent="0.65">
      <c r="A191" s="44"/>
      <c r="B191" s="48">
        <v>9021890</v>
      </c>
      <c r="C191" s="49">
        <v>46031</v>
      </c>
      <c r="D191" s="53" t="s">
        <v>210</v>
      </c>
      <c r="E191" s="50">
        <v>198.08</v>
      </c>
      <c r="F191" s="51"/>
      <c r="G191" s="99"/>
    </row>
    <row r="192" spans="1:7" s="8" customFormat="1" ht="44" x14ac:dyDescent="0.65">
      <c r="A192" s="44"/>
      <c r="B192" s="48">
        <v>9021897</v>
      </c>
      <c r="C192" s="49">
        <v>46034</v>
      </c>
      <c r="D192" s="53" t="s">
        <v>211</v>
      </c>
      <c r="E192" s="50">
        <v>120.42</v>
      </c>
      <c r="F192" s="51"/>
      <c r="G192" s="99"/>
    </row>
    <row r="193" spans="1:7" s="8" customFormat="1" ht="44.5" thickBot="1" x14ac:dyDescent="0.7">
      <c r="A193" s="33"/>
      <c r="B193" s="48">
        <v>9021917</v>
      </c>
      <c r="C193" s="49">
        <v>46036</v>
      </c>
      <c r="D193" s="53" t="s">
        <v>212</v>
      </c>
      <c r="E193" s="50">
        <v>731.94</v>
      </c>
      <c r="F193" s="51"/>
      <c r="G193" s="99"/>
    </row>
    <row r="194" spans="1:7" s="104" customFormat="1" ht="45" thickTop="1" thickBot="1" x14ac:dyDescent="0.4">
      <c r="A194" s="162"/>
      <c r="B194" s="26">
        <v>9021920</v>
      </c>
      <c r="C194" s="103">
        <v>46037</v>
      </c>
      <c r="D194" s="28" t="s">
        <v>213</v>
      </c>
      <c r="E194" s="135">
        <v>156.1</v>
      </c>
      <c r="F194" s="135"/>
      <c r="G194" s="82"/>
    </row>
    <row r="195" spans="1:7" s="104" customFormat="1" ht="44.5" thickTop="1" x14ac:dyDescent="0.35">
      <c r="B195" s="69">
        <v>9021974</v>
      </c>
      <c r="C195" s="125">
        <v>46045</v>
      </c>
      <c r="D195" s="71" t="s">
        <v>214</v>
      </c>
      <c r="E195" s="127">
        <v>125.65</v>
      </c>
      <c r="F195" s="127"/>
      <c r="G195" s="67"/>
    </row>
    <row r="196" spans="1:7" s="104" customFormat="1" ht="44" x14ac:dyDescent="0.35">
      <c r="A196" s="44"/>
      <c r="B196" s="69">
        <v>9022035</v>
      </c>
      <c r="C196" s="125">
        <v>46055</v>
      </c>
      <c r="D196" s="71" t="s">
        <v>215</v>
      </c>
      <c r="E196" s="127">
        <v>75</v>
      </c>
      <c r="F196" s="127"/>
      <c r="G196" s="67"/>
    </row>
    <row r="197" spans="1:7" s="104" customFormat="1" ht="44" x14ac:dyDescent="0.35">
      <c r="A197" s="44" t="s">
        <v>121</v>
      </c>
      <c r="B197" s="69">
        <v>9022036</v>
      </c>
      <c r="C197" s="125">
        <v>46055</v>
      </c>
      <c r="D197" s="71" t="s">
        <v>216</v>
      </c>
      <c r="E197" s="127">
        <v>78.53</v>
      </c>
      <c r="F197" s="127"/>
      <c r="G197" s="67"/>
    </row>
    <row r="198" spans="1:7" s="104" customFormat="1" ht="44" x14ac:dyDescent="0.35">
      <c r="B198" s="69">
        <v>9022058</v>
      </c>
      <c r="C198" s="125">
        <v>46057</v>
      </c>
      <c r="D198" s="71" t="s">
        <v>217</v>
      </c>
      <c r="E198" s="127">
        <v>78.53</v>
      </c>
      <c r="F198" s="127"/>
      <c r="G198" s="67"/>
    </row>
    <row r="199" spans="1:7" s="104" customFormat="1" ht="44" x14ac:dyDescent="0.35">
      <c r="B199" s="69">
        <v>9022059</v>
      </c>
      <c r="C199" s="125">
        <v>46057</v>
      </c>
      <c r="D199" s="71" t="s">
        <v>218</v>
      </c>
      <c r="E199" s="127">
        <v>219.9</v>
      </c>
      <c r="F199" s="127"/>
      <c r="G199" s="67"/>
    </row>
    <row r="200" spans="1:7" s="8" customFormat="1" ht="44" x14ac:dyDescent="0.65">
      <c r="A200" s="44"/>
      <c r="B200" s="48">
        <v>9022077</v>
      </c>
      <c r="C200" s="49">
        <v>46058</v>
      </c>
      <c r="D200" s="53" t="s">
        <v>219</v>
      </c>
      <c r="E200" s="50">
        <v>244</v>
      </c>
      <c r="F200" s="51"/>
      <c r="G200" s="99"/>
    </row>
    <row r="201" spans="1:7" s="8" customFormat="1" ht="44" x14ac:dyDescent="0.65">
      <c r="A201" s="44"/>
      <c r="B201" s="48">
        <v>9022120</v>
      </c>
      <c r="C201" s="49">
        <v>46063</v>
      </c>
      <c r="D201" s="53" t="s">
        <v>220</v>
      </c>
      <c r="E201" s="50">
        <v>156.1</v>
      </c>
      <c r="F201" s="51"/>
      <c r="G201" s="99"/>
    </row>
    <row r="202" spans="1:7" s="8" customFormat="1" ht="44" x14ac:dyDescent="0.65">
      <c r="A202" s="44"/>
      <c r="B202" s="48">
        <v>9022121</v>
      </c>
      <c r="C202" s="49">
        <v>46063</v>
      </c>
      <c r="D202" s="53" t="s">
        <v>221</v>
      </c>
      <c r="E202" s="50">
        <v>212.42</v>
      </c>
      <c r="F202" s="51"/>
      <c r="G202" s="99"/>
    </row>
    <row r="203" spans="1:7" s="8" customFormat="1" ht="44" x14ac:dyDescent="0.65">
      <c r="A203" s="33"/>
      <c r="B203" s="48">
        <v>9022122</v>
      </c>
      <c r="C203" s="49">
        <v>46063</v>
      </c>
      <c r="D203" s="53" t="s">
        <v>222</v>
      </c>
      <c r="E203" s="50">
        <v>125.65</v>
      </c>
      <c r="F203" s="51"/>
      <c r="G203" s="99"/>
    </row>
    <row r="204" spans="1:7" s="8" customFormat="1" ht="44" x14ac:dyDescent="0.65">
      <c r="A204" s="44"/>
      <c r="B204" s="48">
        <v>9022124</v>
      </c>
      <c r="C204" s="49">
        <v>46063</v>
      </c>
      <c r="D204" s="53" t="s">
        <v>223</v>
      </c>
      <c r="E204" s="50">
        <v>162.30000000000001</v>
      </c>
      <c r="F204" s="51"/>
      <c r="G204" s="99"/>
    </row>
    <row r="205" spans="1:7" s="8" customFormat="1" ht="44" x14ac:dyDescent="0.65">
      <c r="A205" s="44"/>
      <c r="B205" s="48">
        <v>9022189</v>
      </c>
      <c r="C205" s="49">
        <v>46070</v>
      </c>
      <c r="D205" s="53" t="s">
        <v>224</v>
      </c>
      <c r="E205" s="50">
        <v>136.13</v>
      </c>
      <c r="F205" s="51"/>
      <c r="G205" s="99"/>
    </row>
    <row r="206" spans="1:7" s="8" customFormat="1" ht="44" x14ac:dyDescent="0.65">
      <c r="A206" s="44"/>
      <c r="B206" s="48">
        <v>9022250</v>
      </c>
      <c r="C206" s="49">
        <v>46076</v>
      </c>
      <c r="D206" s="53" t="s">
        <v>225</v>
      </c>
      <c r="E206" s="50">
        <v>424.08</v>
      </c>
      <c r="F206" s="51"/>
      <c r="G206" s="99"/>
    </row>
    <row r="207" spans="1:7" s="8" customFormat="1" ht="44" x14ac:dyDescent="0.65">
      <c r="A207" s="44"/>
      <c r="B207" s="48">
        <v>9022315</v>
      </c>
      <c r="C207" s="49">
        <v>46079</v>
      </c>
      <c r="D207" s="53" t="s">
        <v>226</v>
      </c>
      <c r="E207" s="50">
        <v>219.9</v>
      </c>
      <c r="F207" s="51"/>
      <c r="G207" s="99"/>
    </row>
    <row r="208" spans="1:7" s="8" customFormat="1" ht="44" x14ac:dyDescent="0.65">
      <c r="A208" s="44"/>
      <c r="B208" s="48">
        <v>9022343</v>
      </c>
      <c r="C208" s="49">
        <v>46084</v>
      </c>
      <c r="D208" s="53" t="s">
        <v>227</v>
      </c>
      <c r="E208" s="50">
        <v>212.04</v>
      </c>
      <c r="F208" s="51"/>
      <c r="G208" s="99"/>
    </row>
    <row r="209" spans="1:7" s="8" customFormat="1" ht="44" x14ac:dyDescent="0.65">
      <c r="A209" s="25"/>
      <c r="B209" s="149">
        <v>9022365</v>
      </c>
      <c r="C209" s="150">
        <v>46085</v>
      </c>
      <c r="D209" s="151" t="s">
        <v>228</v>
      </c>
      <c r="E209" s="152">
        <v>212.42</v>
      </c>
      <c r="F209" s="30"/>
      <c r="G209" s="3"/>
    </row>
    <row r="210" spans="1:7" s="8" customFormat="1" ht="44" x14ac:dyDescent="0.65">
      <c r="A210" s="44"/>
      <c r="B210" s="149">
        <v>9022366</v>
      </c>
      <c r="C210" s="150">
        <v>46085</v>
      </c>
      <c r="D210" s="151" t="s">
        <v>229</v>
      </c>
      <c r="E210" s="152">
        <v>214.35</v>
      </c>
      <c r="F210" s="30"/>
      <c r="G210" s="3"/>
    </row>
    <row r="211" spans="1:7" s="8" customFormat="1" ht="44" x14ac:dyDescent="0.65">
      <c r="A211" s="44" t="s">
        <v>121</v>
      </c>
      <c r="B211" s="149">
        <v>9022369</v>
      </c>
      <c r="C211" s="150">
        <v>46085</v>
      </c>
      <c r="D211" s="151" t="s">
        <v>230</v>
      </c>
      <c r="E211" s="152">
        <v>125.65</v>
      </c>
      <c r="F211" s="30"/>
      <c r="G211" s="3"/>
    </row>
    <row r="212" spans="1:7" s="8" customFormat="1" ht="44" x14ac:dyDescent="0.65">
      <c r="A212" s="44"/>
      <c r="B212" s="149">
        <v>9022388</v>
      </c>
      <c r="C212" s="150">
        <v>46086</v>
      </c>
      <c r="D212" s="151" t="s">
        <v>231</v>
      </c>
      <c r="E212" s="152">
        <v>309.89999999999998</v>
      </c>
      <c r="F212" s="30"/>
      <c r="G212" s="3"/>
    </row>
    <row r="213" spans="1:7" s="8" customFormat="1" ht="44" x14ac:dyDescent="0.65">
      <c r="A213" s="25"/>
      <c r="B213" s="149">
        <v>9022389</v>
      </c>
      <c r="C213" s="150">
        <v>46086</v>
      </c>
      <c r="D213" s="151" t="s">
        <v>232</v>
      </c>
      <c r="E213" s="152">
        <v>419.22</v>
      </c>
      <c r="F213" s="30"/>
      <c r="G213" s="3"/>
    </row>
    <row r="214" spans="1:7" s="8" customFormat="1" ht="44.5" thickBot="1" x14ac:dyDescent="0.7">
      <c r="A214" s="44"/>
      <c r="B214" s="149">
        <v>9022390</v>
      </c>
      <c r="C214" s="150">
        <v>46111</v>
      </c>
      <c r="D214" s="151" t="s">
        <v>233</v>
      </c>
      <c r="E214" s="152">
        <v>482.97</v>
      </c>
      <c r="F214" s="30"/>
      <c r="G214" s="3"/>
    </row>
    <row r="215" spans="1:7" s="102" customFormat="1" ht="45" thickTop="1" thickBot="1" x14ac:dyDescent="0.7">
      <c r="A215" s="138"/>
      <c r="B215" s="142">
        <v>9022429</v>
      </c>
      <c r="C215" s="143">
        <v>46091</v>
      </c>
      <c r="D215" s="61" t="s">
        <v>234</v>
      </c>
      <c r="E215" s="124">
        <v>156.1</v>
      </c>
      <c r="F215" s="124"/>
      <c r="G215" s="110"/>
    </row>
    <row r="216" spans="1:7" s="8" customFormat="1" ht="44.5" thickTop="1" x14ac:dyDescent="0.65">
      <c r="A216" s="33"/>
      <c r="B216" s="48">
        <v>9022590</v>
      </c>
      <c r="C216" s="49">
        <v>46112</v>
      </c>
      <c r="D216" s="53" t="s">
        <v>235</v>
      </c>
      <c r="E216" s="50">
        <v>211.52</v>
      </c>
      <c r="F216" s="51"/>
      <c r="G216" s="99"/>
    </row>
    <row r="217" spans="1:7" s="8" customFormat="1" ht="44" x14ac:dyDescent="0.65">
      <c r="B217" s="149">
        <v>9022626</v>
      </c>
      <c r="C217" s="150">
        <v>46114</v>
      </c>
      <c r="D217" s="151" t="s">
        <v>236</v>
      </c>
      <c r="E217" s="152">
        <v>910</v>
      </c>
      <c r="F217" s="30"/>
      <c r="G217" s="3"/>
    </row>
    <row r="218" spans="1:7" s="8" customFormat="1" ht="44" x14ac:dyDescent="0.65">
      <c r="B218" s="149">
        <v>9022664</v>
      </c>
      <c r="C218" s="150">
        <v>46118</v>
      </c>
      <c r="D218" s="151" t="s">
        <v>237</v>
      </c>
      <c r="E218" s="152">
        <v>215.29</v>
      </c>
      <c r="F218" s="30"/>
      <c r="G218" s="3"/>
    </row>
    <row r="219" spans="1:7" s="8" customFormat="1" ht="44.5" thickBot="1" x14ac:dyDescent="0.7">
      <c r="B219" s="149">
        <v>9022666</v>
      </c>
      <c r="C219" s="150">
        <v>46118</v>
      </c>
      <c r="D219" s="151" t="s">
        <v>238</v>
      </c>
      <c r="E219" s="152">
        <v>214.35</v>
      </c>
      <c r="F219" s="30"/>
      <c r="G219" s="3"/>
    </row>
    <row r="220" spans="1:7" s="102" customFormat="1" ht="45" thickTop="1" thickBot="1" x14ac:dyDescent="0.7">
      <c r="A220" s="138"/>
      <c r="B220" s="142">
        <v>9022691</v>
      </c>
      <c r="C220" s="143">
        <v>46120</v>
      </c>
      <c r="D220" s="61" t="s">
        <v>239</v>
      </c>
      <c r="E220" s="124">
        <v>183.77</v>
      </c>
      <c r="F220" s="124"/>
      <c r="G220" s="110"/>
    </row>
    <row r="221" spans="1:7" s="8" customFormat="1" ht="44.5" thickTop="1" x14ac:dyDescent="0.65">
      <c r="A221" s="44"/>
      <c r="B221" s="48">
        <v>9022737</v>
      </c>
      <c r="C221" s="49">
        <v>46126</v>
      </c>
      <c r="D221" s="53" t="s">
        <v>240</v>
      </c>
      <c r="E221" s="50">
        <v>156.1</v>
      </c>
      <c r="F221" s="51"/>
      <c r="G221" s="99"/>
    </row>
    <row r="222" spans="1:7" s="8" customFormat="1" ht="66" x14ac:dyDescent="0.65">
      <c r="A222" s="33"/>
      <c r="B222" s="48">
        <v>9022816</v>
      </c>
      <c r="C222" s="49">
        <v>46132</v>
      </c>
      <c r="D222" s="53" t="s">
        <v>241</v>
      </c>
      <c r="E222" s="50">
        <v>13.09</v>
      </c>
      <c r="F222" s="51"/>
      <c r="G222" s="99"/>
    </row>
    <row r="223" spans="1:7" s="8" customFormat="1" ht="44" x14ac:dyDescent="0.65">
      <c r="A223" s="44"/>
      <c r="B223" s="48">
        <v>9023008</v>
      </c>
      <c r="C223" s="49">
        <v>46147</v>
      </c>
      <c r="D223" s="53" t="s">
        <v>242</v>
      </c>
      <c r="E223" s="50">
        <v>211.04</v>
      </c>
      <c r="F223" s="51"/>
      <c r="G223" s="99"/>
    </row>
    <row r="224" spans="1:7" s="8" customFormat="1" ht="44" x14ac:dyDescent="0.65">
      <c r="A224" s="44" t="s">
        <v>121</v>
      </c>
      <c r="B224" s="48">
        <v>9023019</v>
      </c>
      <c r="C224" s="49">
        <v>46150</v>
      </c>
      <c r="D224" s="53" t="s">
        <v>243</v>
      </c>
      <c r="E224" s="50">
        <v>156.1</v>
      </c>
      <c r="F224" s="51"/>
      <c r="G224" s="99"/>
    </row>
    <row r="225" spans="1:7" s="164" customFormat="1" ht="44" x14ac:dyDescent="0.65">
      <c r="A225" s="33"/>
      <c r="B225" s="48">
        <v>9023114</v>
      </c>
      <c r="C225" s="49">
        <v>46156</v>
      </c>
      <c r="D225" s="53" t="s">
        <v>244</v>
      </c>
      <c r="E225" s="50">
        <v>638.03</v>
      </c>
      <c r="F225" s="163"/>
      <c r="G225" s="47"/>
    </row>
    <row r="226" spans="1:7" s="8" customFormat="1" ht="44" x14ac:dyDescent="0.65">
      <c r="A226" s="83"/>
      <c r="B226" s="34">
        <v>9023157</v>
      </c>
      <c r="C226" s="95">
        <v>46163</v>
      </c>
      <c r="D226" s="36" t="s">
        <v>245</v>
      </c>
      <c r="E226" s="112">
        <v>685.86</v>
      </c>
      <c r="F226" s="51"/>
      <c r="G226" s="99"/>
    </row>
    <row r="227" spans="1:7" s="8" customFormat="1" ht="44" x14ac:dyDescent="0.65">
      <c r="A227" s="33"/>
      <c r="B227" s="48">
        <v>9022662</v>
      </c>
      <c r="C227" s="49">
        <v>46118</v>
      </c>
      <c r="D227" s="53" t="s">
        <v>246</v>
      </c>
      <c r="E227" s="50">
        <v>125.65</v>
      </c>
      <c r="F227" s="51"/>
      <c r="G227" s="99"/>
    </row>
    <row r="228" spans="1:7" s="8" customFormat="1" ht="44" x14ac:dyDescent="0.65">
      <c r="A228" s="33"/>
      <c r="B228" s="48">
        <v>9022991</v>
      </c>
      <c r="C228" s="49">
        <v>46143</v>
      </c>
      <c r="D228" s="53" t="s">
        <v>247</v>
      </c>
      <c r="E228" s="50">
        <v>162.30000000000001</v>
      </c>
      <c r="F228" s="51"/>
      <c r="G228" s="99"/>
    </row>
    <row r="229" spans="1:7" s="8" customFormat="1" ht="44" x14ac:dyDescent="0.65">
      <c r="A229" s="44"/>
      <c r="B229" s="48">
        <v>9023142</v>
      </c>
      <c r="C229" s="49">
        <v>46160</v>
      </c>
      <c r="D229" s="53" t="s">
        <v>248</v>
      </c>
      <c r="E229" s="50">
        <v>858.25</v>
      </c>
      <c r="F229" s="51"/>
      <c r="G229" s="99"/>
    </row>
    <row r="230" spans="1:7" s="8" customFormat="1" ht="44" x14ac:dyDescent="0.65">
      <c r="A230" s="33"/>
      <c r="B230" s="34">
        <v>9022891</v>
      </c>
      <c r="C230" s="95">
        <v>46135</v>
      </c>
      <c r="D230" s="36" t="s">
        <v>249</v>
      </c>
      <c r="E230" s="37">
        <v>812.34</v>
      </c>
      <c r="F230" s="51"/>
      <c r="G230" s="99"/>
    </row>
    <row r="231" spans="1:7" s="8" customFormat="1" ht="44" x14ac:dyDescent="0.65">
      <c r="A231" s="44"/>
      <c r="B231" s="34">
        <v>9022990</v>
      </c>
      <c r="C231" s="95">
        <v>46143</v>
      </c>
      <c r="D231" s="36" t="s">
        <v>250</v>
      </c>
      <c r="E231" s="37">
        <v>125.65</v>
      </c>
      <c r="F231" s="51"/>
      <c r="G231" s="99"/>
    </row>
    <row r="232" spans="1:7" s="8" customFormat="1" ht="44" x14ac:dyDescent="0.65">
      <c r="A232" s="33"/>
      <c r="B232" s="34">
        <v>9023104</v>
      </c>
      <c r="C232" s="95">
        <v>46155</v>
      </c>
      <c r="D232" s="36" t="s">
        <v>251</v>
      </c>
      <c r="E232" s="37">
        <v>130.88999999999999</v>
      </c>
      <c r="F232" s="51"/>
      <c r="G232" s="99"/>
    </row>
    <row r="233" spans="1:7" ht="44" x14ac:dyDescent="0.65">
      <c r="B233" s="2">
        <v>9023247</v>
      </c>
      <c r="C233" s="5">
        <v>46175</v>
      </c>
      <c r="D233" s="165" t="s">
        <v>252</v>
      </c>
      <c r="E233" s="3">
        <v>99.48</v>
      </c>
    </row>
    <row r="234" spans="1:7" s="8" customFormat="1" ht="44" x14ac:dyDescent="0.65">
      <c r="A234" s="44"/>
      <c r="B234" s="34">
        <v>9022993</v>
      </c>
      <c r="C234" s="95">
        <v>46143</v>
      </c>
      <c r="D234" s="36" t="s">
        <v>253</v>
      </c>
      <c r="E234" s="37">
        <v>217.64</v>
      </c>
      <c r="F234" s="51"/>
      <c r="G234" s="99"/>
    </row>
    <row r="235" spans="1:7" s="8" customFormat="1" ht="44" x14ac:dyDescent="0.65">
      <c r="A235" s="44"/>
      <c r="B235" s="106">
        <v>9022945</v>
      </c>
      <c r="C235" s="95">
        <v>46139</v>
      </c>
      <c r="D235" s="36" t="s">
        <v>254</v>
      </c>
      <c r="E235" s="37">
        <v>150</v>
      </c>
      <c r="F235" s="51"/>
      <c r="G235" s="163" t="s">
        <v>255</v>
      </c>
    </row>
    <row r="236" spans="1:7" s="8" customFormat="1" ht="44" x14ac:dyDescent="0.65">
      <c r="A236" s="33"/>
      <c r="B236" s="106">
        <v>9022958</v>
      </c>
      <c r="C236" s="95">
        <v>46141</v>
      </c>
      <c r="D236" s="36" t="s">
        <v>256</v>
      </c>
      <c r="E236" s="37">
        <v>150</v>
      </c>
      <c r="F236" s="51"/>
      <c r="G236" s="163" t="s">
        <v>255</v>
      </c>
    </row>
    <row r="237" spans="1:7" s="8" customFormat="1" ht="44" x14ac:dyDescent="0.65">
      <c r="A237" s="44"/>
      <c r="B237" s="106">
        <v>9022959</v>
      </c>
      <c r="C237" s="95">
        <v>46141</v>
      </c>
      <c r="D237" s="36" t="s">
        <v>257</v>
      </c>
      <c r="E237" s="37">
        <v>150</v>
      </c>
      <c r="F237" s="51"/>
      <c r="G237" s="163" t="s">
        <v>255</v>
      </c>
    </row>
    <row r="238" spans="1:7" s="8" customFormat="1" ht="44" x14ac:dyDescent="0.65">
      <c r="A238" s="44" t="s">
        <v>121</v>
      </c>
      <c r="B238" s="106">
        <v>9023249</v>
      </c>
      <c r="C238" s="95">
        <v>46175</v>
      </c>
      <c r="D238" s="36" t="s">
        <v>258</v>
      </c>
      <c r="E238" s="37">
        <v>250</v>
      </c>
      <c r="F238" s="51"/>
      <c r="G238" s="163" t="s">
        <v>255</v>
      </c>
    </row>
    <row r="239" spans="1:7" s="8" customFormat="1" ht="44" x14ac:dyDescent="0.65">
      <c r="A239" s="44"/>
      <c r="B239" s="106">
        <v>9023243</v>
      </c>
      <c r="C239" s="95">
        <v>46175</v>
      </c>
      <c r="D239" s="36" t="s">
        <v>259</v>
      </c>
      <c r="E239" s="37">
        <v>300</v>
      </c>
      <c r="F239" s="51"/>
      <c r="G239" s="163" t="s">
        <v>255</v>
      </c>
    </row>
    <row r="240" spans="1:7" s="102" customFormat="1" ht="44" x14ac:dyDescent="0.65">
      <c r="A240" s="44"/>
      <c r="B240" s="106">
        <v>9023245</v>
      </c>
      <c r="C240" s="95">
        <v>46175</v>
      </c>
      <c r="D240" s="36" t="s">
        <v>260</v>
      </c>
      <c r="E240" s="37">
        <v>250</v>
      </c>
      <c r="F240" s="50"/>
      <c r="G240" s="163" t="s">
        <v>255</v>
      </c>
    </row>
    <row r="241" spans="1:7" s="102" customFormat="1" ht="44" x14ac:dyDescent="0.65">
      <c r="A241" s="44"/>
      <c r="B241" s="106">
        <v>9023248</v>
      </c>
      <c r="C241" s="95">
        <v>46175</v>
      </c>
      <c r="D241" s="36" t="s">
        <v>261</v>
      </c>
      <c r="E241" s="37">
        <v>250</v>
      </c>
      <c r="F241" s="50"/>
      <c r="G241" s="163" t="s">
        <v>255</v>
      </c>
    </row>
    <row r="242" spans="1:7" s="8" customFormat="1" ht="44" x14ac:dyDescent="0.65">
      <c r="A242" s="44"/>
      <c r="B242" s="34">
        <v>9022736</v>
      </c>
      <c r="C242" s="95">
        <v>46126</v>
      </c>
      <c r="D242" s="36" t="s">
        <v>262</v>
      </c>
      <c r="E242" s="37">
        <v>900</v>
      </c>
      <c r="F242" s="51"/>
      <c r="G242" s="163" t="s">
        <v>255</v>
      </c>
    </row>
    <row r="243" spans="1:7" s="102" customFormat="1" ht="44" x14ac:dyDescent="0.65">
      <c r="A243" s="44"/>
      <c r="B243" s="34">
        <v>9022807</v>
      </c>
      <c r="C243" s="95">
        <v>46129</v>
      </c>
      <c r="D243" s="36" t="s">
        <v>263</v>
      </c>
      <c r="E243" s="37">
        <v>600</v>
      </c>
      <c r="F243" s="50"/>
      <c r="G243" s="163" t="s">
        <v>255</v>
      </c>
    </row>
    <row r="244" spans="1:7" s="102" customFormat="1" ht="44" x14ac:dyDescent="0.65">
      <c r="A244" s="44"/>
      <c r="B244" s="34">
        <v>9022910</v>
      </c>
      <c r="C244" s="95">
        <v>46135</v>
      </c>
      <c r="D244" s="36" t="s">
        <v>264</v>
      </c>
      <c r="E244" s="37">
        <v>400</v>
      </c>
      <c r="F244" s="50"/>
      <c r="G244" s="163" t="s">
        <v>255</v>
      </c>
    </row>
    <row r="245" spans="1:7" s="8" customFormat="1" ht="44" x14ac:dyDescent="0.65">
      <c r="A245" s="44"/>
      <c r="B245" s="34">
        <v>9022944</v>
      </c>
      <c r="C245" s="95">
        <v>46139</v>
      </c>
      <c r="D245" s="36" t="s">
        <v>265</v>
      </c>
      <c r="E245" s="37">
        <v>200</v>
      </c>
      <c r="F245" s="50"/>
      <c r="G245" s="163" t="s">
        <v>255</v>
      </c>
    </row>
    <row r="246" spans="1:7" s="8" customFormat="1" ht="44" x14ac:dyDescent="0.65">
      <c r="A246" s="44"/>
      <c r="B246" s="34">
        <v>9023246</v>
      </c>
      <c r="C246" s="95">
        <v>46540</v>
      </c>
      <c r="D246" s="36" t="s">
        <v>266</v>
      </c>
      <c r="E246" s="37">
        <v>1000</v>
      </c>
      <c r="F246" s="50"/>
      <c r="G246" s="163" t="s">
        <v>255</v>
      </c>
    </row>
    <row r="247" spans="1:7" s="8" customFormat="1" ht="44" x14ac:dyDescent="0.65">
      <c r="A247" s="44"/>
      <c r="B247" s="34">
        <v>9023271</v>
      </c>
      <c r="C247" s="95">
        <v>46177</v>
      </c>
      <c r="D247" s="36" t="s">
        <v>267</v>
      </c>
      <c r="E247" s="37">
        <v>2131.94</v>
      </c>
      <c r="F247" s="50"/>
      <c r="G247" s="101"/>
    </row>
    <row r="248" spans="1:7" s="8" customFormat="1" ht="44" x14ac:dyDescent="0.65">
      <c r="A248" s="44"/>
      <c r="B248" s="34">
        <v>9023274</v>
      </c>
      <c r="C248" s="95">
        <v>46177</v>
      </c>
      <c r="D248" s="36" t="s">
        <v>268</v>
      </c>
      <c r="E248" s="37">
        <v>156.1</v>
      </c>
      <c r="F248" s="50"/>
      <c r="G248" s="101"/>
    </row>
    <row r="249" spans="1:7" s="8" customFormat="1" ht="44" x14ac:dyDescent="0.65">
      <c r="A249" s="44"/>
      <c r="B249" s="34">
        <v>9023289</v>
      </c>
      <c r="C249" s="95">
        <v>46178</v>
      </c>
      <c r="D249" s="36" t="s">
        <v>269</v>
      </c>
      <c r="E249" s="37">
        <v>244</v>
      </c>
      <c r="F249" s="50"/>
      <c r="G249" s="101"/>
    </row>
    <row r="250" spans="1:7" s="8" customFormat="1" ht="44" x14ac:dyDescent="0.65">
      <c r="A250" s="44"/>
      <c r="B250" s="34">
        <v>9023298</v>
      </c>
      <c r="C250" s="95">
        <v>46181</v>
      </c>
      <c r="D250" s="36" t="s">
        <v>270</v>
      </c>
      <c r="E250" s="37">
        <v>78.53</v>
      </c>
      <c r="F250" s="50"/>
      <c r="G250" s="101"/>
    </row>
    <row r="251" spans="1:7" s="8" customFormat="1" x14ac:dyDescent="0.65">
      <c r="A251" s="33" t="s">
        <v>271</v>
      </c>
      <c r="B251" s="40">
        <v>9020401</v>
      </c>
      <c r="C251" s="166">
        <v>45856</v>
      </c>
      <c r="D251" s="167" t="s">
        <v>272</v>
      </c>
      <c r="E251" s="117">
        <v>1791.88</v>
      </c>
      <c r="F251" s="113"/>
      <c r="G251" s="43">
        <f>SUM(E251:E345)</f>
        <v>383362.6100000001</v>
      </c>
    </row>
    <row r="252" spans="1:7" s="8" customFormat="1" x14ac:dyDescent="0.65">
      <c r="A252" s="33"/>
      <c r="B252" s="40">
        <v>9020405</v>
      </c>
      <c r="C252" s="166">
        <v>45856</v>
      </c>
      <c r="D252" s="167" t="s">
        <v>273</v>
      </c>
      <c r="E252" s="117">
        <v>443.98</v>
      </c>
      <c r="F252" s="113"/>
      <c r="G252" s="99"/>
    </row>
    <row r="253" spans="1:7" s="8" customFormat="1" ht="44" x14ac:dyDescent="0.65">
      <c r="A253" s="83" t="s">
        <v>271</v>
      </c>
      <c r="B253" s="34">
        <v>9020482</v>
      </c>
      <c r="C253" s="95">
        <v>45869</v>
      </c>
      <c r="D253" s="36" t="s">
        <v>274</v>
      </c>
      <c r="E253" s="37">
        <v>5000</v>
      </c>
      <c r="F253" s="113"/>
      <c r="G253" s="99"/>
    </row>
    <row r="254" spans="1:7" s="8" customFormat="1" x14ac:dyDescent="0.65">
      <c r="A254" s="33"/>
      <c r="B254" s="34">
        <v>9020483</v>
      </c>
      <c r="C254" s="95">
        <v>45869</v>
      </c>
      <c r="D254" s="36" t="s">
        <v>275</v>
      </c>
      <c r="E254" s="37">
        <v>5000</v>
      </c>
      <c r="F254" s="113"/>
      <c r="G254" s="99"/>
    </row>
    <row r="255" spans="1:7" s="8" customFormat="1" ht="44" x14ac:dyDescent="0.65">
      <c r="A255" s="100"/>
      <c r="B255" s="34">
        <v>9020484</v>
      </c>
      <c r="C255" s="95">
        <v>45869</v>
      </c>
      <c r="D255" s="36" t="s">
        <v>276</v>
      </c>
      <c r="E255" s="37">
        <v>5000</v>
      </c>
      <c r="F255" s="113"/>
      <c r="G255" s="99"/>
    </row>
    <row r="256" spans="1:7" s="8" customFormat="1" x14ac:dyDescent="0.65">
      <c r="A256" s="100"/>
      <c r="B256" s="34">
        <v>9020486</v>
      </c>
      <c r="C256" s="95">
        <v>45869</v>
      </c>
      <c r="D256" s="36" t="s">
        <v>277</v>
      </c>
      <c r="E256" s="37">
        <v>5000</v>
      </c>
      <c r="F256" s="113"/>
      <c r="G256" s="99"/>
    </row>
    <row r="257" spans="1:7" s="8" customFormat="1" x14ac:dyDescent="0.65">
      <c r="A257" s="100"/>
      <c r="B257" s="34">
        <v>9020488</v>
      </c>
      <c r="C257" s="95">
        <v>45869</v>
      </c>
      <c r="D257" s="36" t="s">
        <v>278</v>
      </c>
      <c r="E257" s="37">
        <v>5000</v>
      </c>
      <c r="F257" s="113"/>
      <c r="G257" s="99"/>
    </row>
    <row r="258" spans="1:7" s="8" customFormat="1" x14ac:dyDescent="0.65">
      <c r="A258" s="100"/>
      <c r="B258" s="34">
        <v>9020490</v>
      </c>
      <c r="C258" s="95">
        <v>45869</v>
      </c>
      <c r="D258" s="36" t="s">
        <v>279</v>
      </c>
      <c r="E258" s="37">
        <v>5000</v>
      </c>
      <c r="F258" s="113"/>
      <c r="G258" s="99"/>
    </row>
    <row r="259" spans="1:7" s="8" customFormat="1" x14ac:dyDescent="0.65">
      <c r="A259" s="100"/>
      <c r="B259" s="34">
        <v>9020491</v>
      </c>
      <c r="C259" s="95">
        <v>45869</v>
      </c>
      <c r="D259" s="36" t="s">
        <v>280</v>
      </c>
      <c r="E259" s="37">
        <v>5000</v>
      </c>
      <c r="F259" s="113"/>
      <c r="G259" s="99"/>
    </row>
    <row r="260" spans="1:7" s="8" customFormat="1" ht="44" x14ac:dyDescent="0.65">
      <c r="A260" s="100"/>
      <c r="B260" s="34">
        <v>9020492</v>
      </c>
      <c r="C260" s="95">
        <v>45869</v>
      </c>
      <c r="D260" s="36" t="s">
        <v>281</v>
      </c>
      <c r="E260" s="37">
        <v>5000</v>
      </c>
      <c r="F260" s="113"/>
      <c r="G260" s="99"/>
    </row>
    <row r="261" spans="1:7" s="8" customFormat="1" ht="44" x14ac:dyDescent="0.65">
      <c r="A261" s="100"/>
      <c r="B261" s="34">
        <v>9020493</v>
      </c>
      <c r="C261" s="95">
        <v>45869</v>
      </c>
      <c r="D261" s="36" t="s">
        <v>282</v>
      </c>
      <c r="E261" s="37">
        <v>5000</v>
      </c>
      <c r="F261" s="113"/>
      <c r="G261" s="99"/>
    </row>
    <row r="262" spans="1:7" s="8" customFormat="1" x14ac:dyDescent="0.65">
      <c r="A262" s="100"/>
      <c r="B262" s="34">
        <v>9020495</v>
      </c>
      <c r="C262" s="95">
        <v>45869</v>
      </c>
      <c r="D262" s="36" t="s">
        <v>283</v>
      </c>
      <c r="E262" s="37">
        <v>5000</v>
      </c>
      <c r="F262" s="113"/>
      <c r="G262" s="99"/>
    </row>
    <row r="263" spans="1:7" s="8" customFormat="1" x14ac:dyDescent="0.65">
      <c r="A263" s="100"/>
      <c r="B263" s="34">
        <v>9020494</v>
      </c>
      <c r="C263" s="95">
        <v>45869</v>
      </c>
      <c r="D263" s="36" t="s">
        <v>284</v>
      </c>
      <c r="E263" s="37">
        <v>5000</v>
      </c>
      <c r="F263" s="113"/>
      <c r="G263" s="99"/>
    </row>
    <row r="264" spans="1:7" s="8" customFormat="1" ht="44" x14ac:dyDescent="0.65">
      <c r="A264" s="100"/>
      <c r="B264" s="34">
        <v>9020496</v>
      </c>
      <c r="C264" s="95">
        <v>45869</v>
      </c>
      <c r="D264" s="36" t="s">
        <v>285</v>
      </c>
      <c r="E264" s="37">
        <v>5000</v>
      </c>
      <c r="F264" s="113"/>
      <c r="G264" s="99"/>
    </row>
    <row r="265" spans="1:7" s="8" customFormat="1" ht="44" x14ac:dyDescent="0.65">
      <c r="A265" s="100"/>
      <c r="B265" s="34">
        <v>9020497</v>
      </c>
      <c r="C265" s="95">
        <v>45869</v>
      </c>
      <c r="D265" s="36" t="s">
        <v>286</v>
      </c>
      <c r="E265" s="37">
        <v>5000</v>
      </c>
      <c r="F265" s="113"/>
      <c r="G265" s="99"/>
    </row>
    <row r="266" spans="1:7" s="8" customFormat="1" ht="44" x14ac:dyDescent="0.65">
      <c r="A266" s="100"/>
      <c r="B266" s="34">
        <v>9020499</v>
      </c>
      <c r="C266" s="95">
        <v>45869</v>
      </c>
      <c r="D266" s="36" t="s">
        <v>287</v>
      </c>
      <c r="E266" s="37">
        <v>5000</v>
      </c>
      <c r="F266" s="113"/>
      <c r="G266" s="99"/>
    </row>
    <row r="267" spans="1:7" s="8" customFormat="1" ht="44" x14ac:dyDescent="0.65">
      <c r="A267" s="100"/>
      <c r="B267" s="34">
        <v>9020502</v>
      </c>
      <c r="C267" s="95">
        <v>45869</v>
      </c>
      <c r="D267" s="36" t="s">
        <v>288</v>
      </c>
      <c r="E267" s="37">
        <v>5000</v>
      </c>
      <c r="F267" s="113"/>
      <c r="G267" s="99"/>
    </row>
    <row r="268" spans="1:7" s="8" customFormat="1" ht="44" x14ac:dyDescent="0.65">
      <c r="A268" s="83"/>
      <c r="B268" s="34">
        <v>9020503</v>
      </c>
      <c r="C268" s="95">
        <v>45869</v>
      </c>
      <c r="D268" s="36" t="s">
        <v>289</v>
      </c>
      <c r="E268" s="37">
        <v>5000</v>
      </c>
      <c r="F268" s="113"/>
      <c r="G268" s="99"/>
    </row>
    <row r="269" spans="1:7" s="8" customFormat="1" ht="44" x14ac:dyDescent="0.65">
      <c r="A269" s="100"/>
      <c r="B269" s="34">
        <v>9020504</v>
      </c>
      <c r="C269" s="95">
        <v>45870</v>
      </c>
      <c r="D269" s="36" t="s">
        <v>290</v>
      </c>
      <c r="E269" s="37">
        <v>5000</v>
      </c>
      <c r="F269" s="113"/>
      <c r="G269" s="99"/>
    </row>
    <row r="270" spans="1:7" s="8" customFormat="1" ht="44" x14ac:dyDescent="0.65">
      <c r="A270" s="83" t="s">
        <v>271</v>
      </c>
      <c r="B270" s="34">
        <v>9020505</v>
      </c>
      <c r="C270" s="95">
        <v>45870</v>
      </c>
      <c r="D270" s="36" t="s">
        <v>291</v>
      </c>
      <c r="E270" s="37">
        <v>5000</v>
      </c>
      <c r="F270" s="113"/>
      <c r="G270" s="99"/>
    </row>
    <row r="271" spans="1:7" s="8" customFormat="1" x14ac:dyDescent="0.65">
      <c r="A271" s="100"/>
      <c r="B271" s="34">
        <v>9020510</v>
      </c>
      <c r="C271" s="95">
        <v>45870</v>
      </c>
      <c r="D271" s="36" t="s">
        <v>292</v>
      </c>
      <c r="E271" s="37">
        <v>5000</v>
      </c>
      <c r="F271" s="113"/>
      <c r="G271" s="99"/>
    </row>
    <row r="272" spans="1:7" s="8" customFormat="1" x14ac:dyDescent="0.65">
      <c r="A272" s="83"/>
      <c r="B272" s="34">
        <v>9020513</v>
      </c>
      <c r="C272" s="95">
        <v>45870</v>
      </c>
      <c r="D272" s="36" t="s">
        <v>293</v>
      </c>
      <c r="E272" s="37">
        <v>5000</v>
      </c>
      <c r="F272" s="113"/>
      <c r="G272" s="99"/>
    </row>
    <row r="273" spans="1:7" s="8" customFormat="1" ht="44" x14ac:dyDescent="0.65">
      <c r="A273" s="83"/>
      <c r="B273" s="34">
        <v>9020515</v>
      </c>
      <c r="C273" s="95">
        <v>45870</v>
      </c>
      <c r="D273" s="36" t="s">
        <v>294</v>
      </c>
      <c r="E273" s="37">
        <v>5000</v>
      </c>
      <c r="F273" s="113"/>
      <c r="G273" s="99"/>
    </row>
    <row r="274" spans="1:7" s="8" customFormat="1" x14ac:dyDescent="0.65">
      <c r="A274" s="100"/>
      <c r="B274" s="34">
        <v>9020525</v>
      </c>
      <c r="C274" s="95">
        <v>45870</v>
      </c>
      <c r="D274" s="36" t="s">
        <v>295</v>
      </c>
      <c r="E274" s="37">
        <v>5000</v>
      </c>
      <c r="F274" s="113"/>
      <c r="G274" s="99"/>
    </row>
    <row r="275" spans="1:7" s="8" customFormat="1" ht="44" x14ac:dyDescent="0.65">
      <c r="A275" s="100"/>
      <c r="B275" s="34">
        <v>9020526</v>
      </c>
      <c r="C275" s="95">
        <v>45870</v>
      </c>
      <c r="D275" s="36" t="s">
        <v>296</v>
      </c>
      <c r="E275" s="37">
        <v>5000</v>
      </c>
      <c r="F275" s="113"/>
      <c r="G275" s="99"/>
    </row>
    <row r="276" spans="1:7" s="8" customFormat="1" x14ac:dyDescent="0.65">
      <c r="A276" s="33"/>
      <c r="B276" s="40">
        <v>9020527</v>
      </c>
      <c r="C276" s="166">
        <v>45870</v>
      </c>
      <c r="D276" s="167" t="s">
        <v>297</v>
      </c>
      <c r="E276" s="117">
        <v>5000</v>
      </c>
      <c r="F276" s="113"/>
      <c r="G276" s="99"/>
    </row>
    <row r="277" spans="1:7" s="102" customFormat="1" x14ac:dyDescent="0.65">
      <c r="A277" s="100"/>
      <c r="B277" s="40">
        <v>9020649</v>
      </c>
      <c r="C277" s="166">
        <v>45887</v>
      </c>
      <c r="D277" s="167" t="s">
        <v>298</v>
      </c>
      <c r="E277" s="117">
        <v>895.94</v>
      </c>
      <c r="F277" s="117"/>
      <c r="G277" s="101"/>
    </row>
    <row r="278" spans="1:7" s="102" customFormat="1" ht="22.5" thickBot="1" x14ac:dyDescent="0.7">
      <c r="A278" s="100"/>
      <c r="B278" s="40">
        <v>9020650</v>
      </c>
      <c r="C278" s="166">
        <v>45887</v>
      </c>
      <c r="D278" s="167" t="s">
        <v>299</v>
      </c>
      <c r="E278" s="117">
        <v>221.99</v>
      </c>
      <c r="F278" s="117"/>
      <c r="G278" s="101"/>
    </row>
    <row r="279" spans="1:7" s="102" customFormat="1" ht="23" thickTop="1" thickBot="1" x14ac:dyDescent="0.7">
      <c r="A279" s="138"/>
      <c r="B279" s="168">
        <v>9020898</v>
      </c>
      <c r="C279" s="169">
        <v>45919</v>
      </c>
      <c r="D279" s="170" t="s">
        <v>300</v>
      </c>
      <c r="E279" s="136">
        <v>895.94</v>
      </c>
      <c r="F279" s="136"/>
      <c r="G279" s="110"/>
    </row>
    <row r="280" spans="1:7" s="102" customFormat="1" ht="22.5" thickTop="1" x14ac:dyDescent="0.65">
      <c r="B280" s="2">
        <v>9020899</v>
      </c>
      <c r="C280" s="171">
        <v>45919</v>
      </c>
      <c r="D280" s="172" t="s">
        <v>301</v>
      </c>
      <c r="E280" s="132">
        <v>209.29</v>
      </c>
      <c r="F280" s="132"/>
      <c r="G280" s="108"/>
    </row>
    <row r="281" spans="1:7" s="8" customFormat="1" x14ac:dyDescent="0.65">
      <c r="A281" s="33"/>
      <c r="B281" s="40">
        <v>9021015</v>
      </c>
      <c r="C281" s="166">
        <v>45933</v>
      </c>
      <c r="D281" s="40" t="s">
        <v>302</v>
      </c>
      <c r="E281" s="117">
        <v>5000</v>
      </c>
      <c r="F281" s="113"/>
      <c r="G281" s="99"/>
    </row>
    <row r="282" spans="1:7" s="8" customFormat="1" x14ac:dyDescent="0.65">
      <c r="A282" s="33"/>
      <c r="B282" s="40">
        <v>9021017</v>
      </c>
      <c r="C282" s="166">
        <v>45933</v>
      </c>
      <c r="D282" s="40" t="s">
        <v>303</v>
      </c>
      <c r="E282" s="117">
        <v>5000</v>
      </c>
      <c r="F282" s="113"/>
      <c r="G282" s="99"/>
    </row>
    <row r="283" spans="1:7" s="8" customFormat="1" ht="44" x14ac:dyDescent="0.65">
      <c r="A283" s="33"/>
      <c r="B283" s="34">
        <v>9021018</v>
      </c>
      <c r="C283" s="95">
        <v>45933</v>
      </c>
      <c r="D283" s="36" t="s">
        <v>304</v>
      </c>
      <c r="E283" s="112">
        <v>5000</v>
      </c>
      <c r="F283" s="113"/>
      <c r="G283" s="99"/>
    </row>
    <row r="284" spans="1:7" s="8" customFormat="1" x14ac:dyDescent="0.65">
      <c r="A284" s="33"/>
      <c r="B284" s="40">
        <v>9021019</v>
      </c>
      <c r="C284" s="166">
        <v>45933</v>
      </c>
      <c r="D284" s="40" t="s">
        <v>305</v>
      </c>
      <c r="E284" s="117">
        <v>5000</v>
      </c>
      <c r="F284" s="113"/>
      <c r="G284" s="99"/>
    </row>
    <row r="285" spans="1:7" s="8" customFormat="1" x14ac:dyDescent="0.65">
      <c r="A285" s="33"/>
      <c r="B285" s="40">
        <v>9021020</v>
      </c>
      <c r="C285" s="166">
        <v>45933</v>
      </c>
      <c r="D285" s="40" t="s">
        <v>306</v>
      </c>
      <c r="E285" s="117">
        <v>5000</v>
      </c>
      <c r="F285" s="113"/>
      <c r="G285" s="99"/>
    </row>
    <row r="286" spans="1:7" s="8" customFormat="1" x14ac:dyDescent="0.65">
      <c r="A286" s="33"/>
      <c r="B286" s="40">
        <v>9021023</v>
      </c>
      <c r="C286" s="166">
        <v>45933</v>
      </c>
      <c r="D286" s="40" t="s">
        <v>307</v>
      </c>
      <c r="E286" s="117">
        <v>5000</v>
      </c>
      <c r="F286" s="113"/>
      <c r="G286" s="99"/>
    </row>
    <row r="287" spans="1:7" s="8" customFormat="1" x14ac:dyDescent="0.65">
      <c r="A287" s="33"/>
      <c r="B287" s="40">
        <v>9021024</v>
      </c>
      <c r="C287" s="166">
        <v>45933</v>
      </c>
      <c r="D287" s="40" t="s">
        <v>308</v>
      </c>
      <c r="E287" s="117">
        <v>5000</v>
      </c>
      <c r="F287" s="113"/>
      <c r="G287" s="99"/>
    </row>
    <row r="288" spans="1:7" s="8" customFormat="1" ht="44" x14ac:dyDescent="0.65">
      <c r="A288" s="33"/>
      <c r="B288" s="34">
        <v>9021026</v>
      </c>
      <c r="C288" s="95">
        <v>45933</v>
      </c>
      <c r="D288" s="36" t="s">
        <v>309</v>
      </c>
      <c r="E288" s="112">
        <v>5000</v>
      </c>
      <c r="F288" s="113"/>
      <c r="G288" s="99"/>
    </row>
    <row r="289" spans="1:7" s="8" customFormat="1" ht="44" x14ac:dyDescent="0.65">
      <c r="A289" s="83"/>
      <c r="B289" s="34">
        <v>9021028</v>
      </c>
      <c r="C289" s="95">
        <v>45933</v>
      </c>
      <c r="D289" s="36" t="s">
        <v>310</v>
      </c>
      <c r="E289" s="112">
        <v>5000</v>
      </c>
      <c r="F289" s="113"/>
      <c r="G289" s="99"/>
    </row>
    <row r="290" spans="1:7" s="8" customFormat="1" ht="44" x14ac:dyDescent="0.65">
      <c r="A290" s="33"/>
      <c r="B290" s="34">
        <v>9021029</v>
      </c>
      <c r="C290" s="95">
        <v>45933</v>
      </c>
      <c r="D290" s="36" t="s">
        <v>311</v>
      </c>
      <c r="E290" s="112">
        <v>5000</v>
      </c>
      <c r="F290" s="113"/>
      <c r="G290" s="99"/>
    </row>
    <row r="291" spans="1:7" s="8" customFormat="1" ht="44" x14ac:dyDescent="0.65">
      <c r="A291" s="83" t="s">
        <v>271</v>
      </c>
      <c r="B291" s="34">
        <v>9021031</v>
      </c>
      <c r="C291" s="95">
        <v>45933</v>
      </c>
      <c r="D291" s="36" t="s">
        <v>312</v>
      </c>
      <c r="E291" s="112">
        <v>5000</v>
      </c>
      <c r="F291" s="113"/>
      <c r="G291" s="99"/>
    </row>
    <row r="292" spans="1:7" s="8" customFormat="1" ht="44" x14ac:dyDescent="0.65">
      <c r="A292" s="83"/>
      <c r="B292" s="34">
        <v>9021032</v>
      </c>
      <c r="C292" s="95">
        <v>45933</v>
      </c>
      <c r="D292" s="36" t="s">
        <v>313</v>
      </c>
      <c r="E292" s="112">
        <v>5000</v>
      </c>
      <c r="F292" s="113"/>
      <c r="G292" s="99"/>
    </row>
    <row r="293" spans="1:7" s="164" customFormat="1" ht="44" x14ac:dyDescent="0.35">
      <c r="A293" s="83"/>
      <c r="B293" s="34">
        <v>9021033</v>
      </c>
      <c r="C293" s="95">
        <v>45933</v>
      </c>
      <c r="D293" s="36" t="s">
        <v>314</v>
      </c>
      <c r="E293" s="112">
        <v>5000</v>
      </c>
      <c r="F293" s="163"/>
      <c r="G293" s="47"/>
    </row>
    <row r="294" spans="1:7" s="8" customFormat="1" ht="44" x14ac:dyDescent="0.65">
      <c r="A294" s="33"/>
      <c r="B294" s="34">
        <v>9021036</v>
      </c>
      <c r="C294" s="95">
        <v>45933</v>
      </c>
      <c r="D294" s="36" t="s">
        <v>315</v>
      </c>
      <c r="E294" s="112">
        <v>5000</v>
      </c>
      <c r="F294" s="113"/>
      <c r="G294" s="99"/>
    </row>
    <row r="295" spans="1:7" s="8" customFormat="1" ht="44" x14ac:dyDescent="0.65">
      <c r="A295" s="33"/>
      <c r="B295" s="34">
        <v>9021039</v>
      </c>
      <c r="C295" s="95">
        <v>45936</v>
      </c>
      <c r="D295" s="36" t="s">
        <v>316</v>
      </c>
      <c r="E295" s="112">
        <v>5000</v>
      </c>
      <c r="F295" s="113"/>
      <c r="G295" s="99"/>
    </row>
    <row r="296" spans="1:7" s="8" customFormat="1" ht="44" x14ac:dyDescent="0.65">
      <c r="A296" s="33"/>
      <c r="B296" s="34">
        <v>9021040</v>
      </c>
      <c r="C296" s="95">
        <v>45936</v>
      </c>
      <c r="D296" s="173" t="s">
        <v>317</v>
      </c>
      <c r="E296" s="112">
        <v>5000</v>
      </c>
      <c r="F296" s="113"/>
      <c r="G296" s="99"/>
    </row>
    <row r="297" spans="1:7" s="8" customFormat="1" ht="44" x14ac:dyDescent="0.65">
      <c r="A297" s="33"/>
      <c r="B297" s="34">
        <v>9021043</v>
      </c>
      <c r="C297" s="95">
        <v>45936</v>
      </c>
      <c r="D297" s="36" t="s">
        <v>318</v>
      </c>
      <c r="E297" s="112">
        <v>5000</v>
      </c>
      <c r="F297" s="113"/>
      <c r="G297" s="99"/>
    </row>
    <row r="298" spans="1:7" s="8" customFormat="1" ht="44" x14ac:dyDescent="0.65">
      <c r="A298" s="33"/>
      <c r="B298" s="34">
        <v>9021045</v>
      </c>
      <c r="C298" s="95">
        <v>45936</v>
      </c>
      <c r="D298" s="36" t="s">
        <v>319</v>
      </c>
      <c r="E298" s="112">
        <v>5000</v>
      </c>
      <c r="F298" s="113"/>
      <c r="G298" s="99"/>
    </row>
    <row r="299" spans="1:7" s="8" customFormat="1" x14ac:dyDescent="0.65">
      <c r="A299" s="33"/>
      <c r="B299" s="34">
        <v>9021050</v>
      </c>
      <c r="C299" s="95">
        <v>45936</v>
      </c>
      <c r="D299" s="40" t="s">
        <v>320</v>
      </c>
      <c r="E299" s="117">
        <v>5000</v>
      </c>
      <c r="F299" s="113"/>
      <c r="G299" s="99"/>
    </row>
    <row r="300" spans="1:7" s="8" customFormat="1" x14ac:dyDescent="0.65">
      <c r="A300" s="33"/>
      <c r="B300" s="34">
        <v>9021053</v>
      </c>
      <c r="C300" s="95">
        <v>45936</v>
      </c>
      <c r="D300" s="36" t="s">
        <v>321</v>
      </c>
      <c r="E300" s="117">
        <v>5000</v>
      </c>
      <c r="F300" s="113"/>
      <c r="G300" s="99"/>
    </row>
    <row r="301" spans="1:7" s="8" customFormat="1" ht="44" x14ac:dyDescent="0.65">
      <c r="A301" s="33"/>
      <c r="B301" s="34">
        <v>9021055</v>
      </c>
      <c r="C301" s="95">
        <v>45936</v>
      </c>
      <c r="D301" s="36" t="s">
        <v>322</v>
      </c>
      <c r="E301" s="112">
        <v>5000</v>
      </c>
      <c r="F301" s="113"/>
      <c r="G301" s="99"/>
    </row>
    <row r="302" spans="1:7" s="8" customFormat="1" x14ac:dyDescent="0.65">
      <c r="A302" s="33"/>
      <c r="B302" s="34">
        <v>9021065</v>
      </c>
      <c r="C302" s="95">
        <v>45936</v>
      </c>
      <c r="D302" s="36" t="s">
        <v>323</v>
      </c>
      <c r="E302" s="117">
        <v>5000</v>
      </c>
      <c r="F302" s="113"/>
      <c r="G302" s="99"/>
    </row>
    <row r="303" spans="1:7" s="8" customFormat="1" ht="44" x14ac:dyDescent="0.65">
      <c r="A303" s="33"/>
      <c r="B303" s="34">
        <v>9021066</v>
      </c>
      <c r="C303" s="95">
        <v>45936</v>
      </c>
      <c r="D303" s="36" t="s">
        <v>324</v>
      </c>
      <c r="E303" s="112">
        <v>5000</v>
      </c>
      <c r="F303" s="113"/>
      <c r="G303" s="99"/>
    </row>
    <row r="304" spans="1:7" s="8" customFormat="1" x14ac:dyDescent="0.65">
      <c r="A304" s="33"/>
      <c r="B304" s="34">
        <v>9021067</v>
      </c>
      <c r="C304" s="95">
        <v>45936</v>
      </c>
      <c r="D304" s="36" t="s">
        <v>325</v>
      </c>
      <c r="E304" s="117">
        <v>5000</v>
      </c>
      <c r="F304" s="113"/>
      <c r="G304" s="99"/>
    </row>
    <row r="305" spans="1:7" s="8" customFormat="1" x14ac:dyDescent="0.65">
      <c r="A305" s="33"/>
      <c r="B305" s="40">
        <v>9021116</v>
      </c>
      <c r="C305" s="95">
        <v>45938</v>
      </c>
      <c r="D305" s="53" t="s">
        <v>326</v>
      </c>
      <c r="E305" s="117">
        <v>895.94</v>
      </c>
      <c r="F305" s="113"/>
      <c r="G305" s="99"/>
    </row>
    <row r="306" spans="1:7" s="8" customFormat="1" x14ac:dyDescent="0.65">
      <c r="A306" s="33"/>
      <c r="B306" s="34">
        <v>9021117</v>
      </c>
      <c r="C306" s="95">
        <v>45938</v>
      </c>
      <c r="D306" s="36" t="s">
        <v>327</v>
      </c>
      <c r="E306" s="117">
        <v>209.29</v>
      </c>
      <c r="F306" s="113"/>
      <c r="G306" s="99"/>
    </row>
    <row r="307" spans="1:7" s="8" customFormat="1" x14ac:dyDescent="0.65">
      <c r="A307" s="33"/>
      <c r="B307" s="34">
        <v>9021453</v>
      </c>
      <c r="C307" s="95">
        <v>45980</v>
      </c>
      <c r="D307" s="36" t="s">
        <v>328</v>
      </c>
      <c r="E307" s="117">
        <v>209.29</v>
      </c>
      <c r="F307" s="113"/>
      <c r="G307" s="99"/>
    </row>
    <row r="308" spans="1:7" s="8" customFormat="1" x14ac:dyDescent="0.65">
      <c r="A308" s="33"/>
      <c r="B308" s="34">
        <v>9021454</v>
      </c>
      <c r="C308" s="95">
        <v>45980</v>
      </c>
      <c r="D308" s="36" t="s">
        <v>329</v>
      </c>
      <c r="E308" s="117">
        <v>895.94</v>
      </c>
      <c r="F308" s="113"/>
      <c r="G308" s="99"/>
    </row>
    <row r="309" spans="1:7" s="8" customFormat="1" x14ac:dyDescent="0.65">
      <c r="A309" s="33" t="s">
        <v>271</v>
      </c>
      <c r="B309" s="40">
        <v>9021569</v>
      </c>
      <c r="C309" s="166">
        <v>45999</v>
      </c>
      <c r="D309" s="167" t="s">
        <v>330</v>
      </c>
      <c r="E309" s="117">
        <v>5000</v>
      </c>
      <c r="F309" s="113"/>
      <c r="G309" s="99"/>
    </row>
    <row r="310" spans="1:7" s="8" customFormat="1" x14ac:dyDescent="0.65">
      <c r="A310" s="33"/>
      <c r="B310" s="40">
        <v>9021570</v>
      </c>
      <c r="C310" s="166">
        <v>45999</v>
      </c>
      <c r="D310" s="167" t="s">
        <v>331</v>
      </c>
      <c r="E310" s="117">
        <v>5000</v>
      </c>
      <c r="F310" s="113"/>
      <c r="G310" s="99"/>
    </row>
    <row r="311" spans="1:7" s="8" customFormat="1" x14ac:dyDescent="0.65">
      <c r="A311" s="33"/>
      <c r="B311" s="40">
        <v>9021571</v>
      </c>
      <c r="C311" s="166">
        <v>45999</v>
      </c>
      <c r="D311" s="167" t="s">
        <v>332</v>
      </c>
      <c r="E311" s="117">
        <v>5000</v>
      </c>
      <c r="F311" s="113"/>
      <c r="G311" s="99"/>
    </row>
    <row r="312" spans="1:7" s="8" customFormat="1" x14ac:dyDescent="0.65">
      <c r="A312" s="33"/>
      <c r="B312" s="40">
        <v>9021572</v>
      </c>
      <c r="C312" s="166">
        <v>45999</v>
      </c>
      <c r="D312" s="167" t="s">
        <v>333</v>
      </c>
      <c r="E312" s="117">
        <v>5000</v>
      </c>
      <c r="F312" s="113"/>
      <c r="G312" s="99"/>
    </row>
    <row r="313" spans="1:7" s="8" customFormat="1" x14ac:dyDescent="0.65">
      <c r="A313" s="33"/>
      <c r="B313" s="40">
        <v>9021573</v>
      </c>
      <c r="C313" s="166">
        <v>45999</v>
      </c>
      <c r="D313" s="167" t="s">
        <v>334</v>
      </c>
      <c r="E313" s="117">
        <v>5000</v>
      </c>
      <c r="F313" s="113"/>
      <c r="G313" s="99"/>
    </row>
    <row r="314" spans="1:7" s="8" customFormat="1" x14ac:dyDescent="0.65">
      <c r="A314" s="33"/>
      <c r="B314" s="40">
        <v>9021575</v>
      </c>
      <c r="C314" s="166">
        <v>45999</v>
      </c>
      <c r="D314" s="167" t="s">
        <v>335</v>
      </c>
      <c r="E314" s="117">
        <v>5000</v>
      </c>
      <c r="F314" s="113"/>
      <c r="G314" s="99"/>
    </row>
    <row r="315" spans="1:7" s="8" customFormat="1" x14ac:dyDescent="0.65">
      <c r="A315" s="33"/>
      <c r="B315" s="40">
        <v>9021577</v>
      </c>
      <c r="C315" s="166">
        <v>45999</v>
      </c>
      <c r="D315" s="167" t="s">
        <v>336</v>
      </c>
      <c r="E315" s="117">
        <v>5000</v>
      </c>
      <c r="F315" s="113"/>
      <c r="G315" s="99"/>
    </row>
    <row r="316" spans="1:7" s="8" customFormat="1" x14ac:dyDescent="0.65">
      <c r="A316" s="33"/>
      <c r="B316" s="40">
        <v>9021578</v>
      </c>
      <c r="C316" s="166">
        <v>45999</v>
      </c>
      <c r="D316" s="167" t="s">
        <v>337</v>
      </c>
      <c r="E316" s="117">
        <v>5000</v>
      </c>
      <c r="F316" s="113"/>
      <c r="G316" s="99"/>
    </row>
    <row r="317" spans="1:7" s="8" customFormat="1" ht="44" x14ac:dyDescent="0.65">
      <c r="A317" s="33"/>
      <c r="B317" s="40">
        <v>9021579</v>
      </c>
      <c r="C317" s="166">
        <v>45999</v>
      </c>
      <c r="D317" s="173" t="s">
        <v>338</v>
      </c>
      <c r="E317" s="117">
        <v>5000</v>
      </c>
      <c r="F317" s="113"/>
      <c r="G317" s="99"/>
    </row>
    <row r="318" spans="1:7" s="8" customFormat="1" x14ac:dyDescent="0.65">
      <c r="A318" s="33"/>
      <c r="B318" s="40">
        <v>9021581</v>
      </c>
      <c r="C318" s="166">
        <v>45999</v>
      </c>
      <c r="D318" s="167" t="s">
        <v>339</v>
      </c>
      <c r="E318" s="117">
        <v>5000</v>
      </c>
      <c r="F318" s="113"/>
      <c r="G318" s="99"/>
    </row>
    <row r="319" spans="1:7" s="8" customFormat="1" x14ac:dyDescent="0.65">
      <c r="A319" s="33"/>
      <c r="B319" s="40">
        <v>9021582</v>
      </c>
      <c r="C319" s="166">
        <v>45999</v>
      </c>
      <c r="D319" s="167" t="s">
        <v>340</v>
      </c>
      <c r="E319" s="117">
        <v>5000</v>
      </c>
      <c r="F319" s="113"/>
      <c r="G319" s="99"/>
    </row>
    <row r="320" spans="1:7" s="8" customFormat="1" x14ac:dyDescent="0.65">
      <c r="A320" s="33"/>
      <c r="B320" s="40">
        <v>9021583</v>
      </c>
      <c r="C320" s="166">
        <v>45999</v>
      </c>
      <c r="D320" s="167" t="s">
        <v>341</v>
      </c>
      <c r="E320" s="117">
        <v>5000</v>
      </c>
      <c r="F320" s="113"/>
      <c r="G320" s="99"/>
    </row>
    <row r="321" spans="1:7" s="8" customFormat="1" x14ac:dyDescent="0.65">
      <c r="A321" s="33"/>
      <c r="B321" s="40">
        <v>9021584</v>
      </c>
      <c r="C321" s="166">
        <v>45999</v>
      </c>
      <c r="D321" s="167" t="s">
        <v>342</v>
      </c>
      <c r="E321" s="117">
        <v>5000</v>
      </c>
      <c r="F321" s="113"/>
      <c r="G321" s="99"/>
    </row>
    <row r="322" spans="1:7" s="8" customFormat="1" x14ac:dyDescent="0.65">
      <c r="A322" s="33"/>
      <c r="B322" s="40">
        <v>9021585</v>
      </c>
      <c r="C322" s="166">
        <v>45999</v>
      </c>
      <c r="D322" s="167" t="s">
        <v>343</v>
      </c>
      <c r="E322" s="117">
        <v>5000</v>
      </c>
      <c r="F322" s="113"/>
      <c r="G322" s="99"/>
    </row>
    <row r="323" spans="1:7" s="8" customFormat="1" ht="44" x14ac:dyDescent="0.65">
      <c r="A323" s="33"/>
      <c r="B323" s="34">
        <v>9021588</v>
      </c>
      <c r="C323" s="95">
        <v>45999</v>
      </c>
      <c r="D323" s="161" t="s">
        <v>344</v>
      </c>
      <c r="E323" s="112">
        <v>10000</v>
      </c>
      <c r="F323" s="113"/>
      <c r="G323" s="99"/>
    </row>
    <row r="324" spans="1:7" s="8" customFormat="1" ht="44" x14ac:dyDescent="0.65">
      <c r="A324" s="33"/>
      <c r="B324" s="40">
        <v>9021589</v>
      </c>
      <c r="C324" s="166">
        <v>45999</v>
      </c>
      <c r="D324" s="173" t="s">
        <v>345</v>
      </c>
      <c r="E324" s="117">
        <v>5000</v>
      </c>
      <c r="F324" s="113"/>
      <c r="G324" s="99"/>
    </row>
    <row r="325" spans="1:7" s="8" customFormat="1" ht="44" x14ac:dyDescent="0.65">
      <c r="A325" s="33"/>
      <c r="B325" s="40">
        <v>9021590</v>
      </c>
      <c r="C325" s="166">
        <v>45999</v>
      </c>
      <c r="D325" s="173" t="s">
        <v>346</v>
      </c>
      <c r="E325" s="117">
        <v>5000</v>
      </c>
      <c r="F325" s="113"/>
      <c r="G325" s="99"/>
    </row>
    <row r="326" spans="1:7" s="8" customFormat="1" x14ac:dyDescent="0.65">
      <c r="A326" s="33"/>
      <c r="B326" s="40">
        <v>9021591</v>
      </c>
      <c r="C326" s="166">
        <v>45999</v>
      </c>
      <c r="D326" s="167" t="s">
        <v>347</v>
      </c>
      <c r="E326" s="117">
        <v>5000</v>
      </c>
      <c r="F326" s="113"/>
      <c r="G326" s="99"/>
    </row>
    <row r="327" spans="1:7" s="8" customFormat="1" ht="44" x14ac:dyDescent="0.65">
      <c r="A327" s="33"/>
      <c r="B327" s="40">
        <v>9021592</v>
      </c>
      <c r="C327" s="166">
        <v>45999</v>
      </c>
      <c r="D327" s="173" t="s">
        <v>348</v>
      </c>
      <c r="E327" s="117">
        <v>5000</v>
      </c>
      <c r="F327" s="113"/>
      <c r="G327" s="99"/>
    </row>
    <row r="328" spans="1:7" s="8" customFormat="1" x14ac:dyDescent="0.65">
      <c r="A328" s="33"/>
      <c r="B328" s="40">
        <v>9021595</v>
      </c>
      <c r="C328" s="166">
        <v>45999</v>
      </c>
      <c r="D328" s="167" t="s">
        <v>349</v>
      </c>
      <c r="E328" s="117">
        <v>5000</v>
      </c>
      <c r="F328" s="113"/>
      <c r="G328" s="99"/>
    </row>
    <row r="329" spans="1:7" s="8" customFormat="1" x14ac:dyDescent="0.65">
      <c r="A329" s="33"/>
      <c r="B329" s="40">
        <v>9021598</v>
      </c>
      <c r="C329" s="166">
        <v>45999</v>
      </c>
      <c r="D329" s="167" t="s">
        <v>350</v>
      </c>
      <c r="E329" s="117">
        <v>5000</v>
      </c>
      <c r="F329" s="113"/>
      <c r="G329" s="99"/>
    </row>
    <row r="330" spans="1:7" s="8" customFormat="1" x14ac:dyDescent="0.65">
      <c r="A330" s="33"/>
      <c r="B330" s="40">
        <v>9021601</v>
      </c>
      <c r="C330" s="166">
        <v>45999</v>
      </c>
      <c r="D330" s="167" t="s">
        <v>351</v>
      </c>
      <c r="E330" s="117">
        <v>5000</v>
      </c>
      <c r="F330" s="113"/>
      <c r="G330" s="99"/>
    </row>
    <row r="331" spans="1:7" s="8" customFormat="1" x14ac:dyDescent="0.65">
      <c r="A331" s="33"/>
      <c r="B331" s="40">
        <v>9021609</v>
      </c>
      <c r="C331" s="166">
        <v>45999</v>
      </c>
      <c r="D331" s="167" t="s">
        <v>352</v>
      </c>
      <c r="E331" s="117">
        <v>5000</v>
      </c>
      <c r="F331" s="113"/>
      <c r="G331" s="99"/>
    </row>
    <row r="332" spans="1:7" s="8" customFormat="1" ht="44" x14ac:dyDescent="0.65">
      <c r="A332" s="33" t="s">
        <v>271</v>
      </c>
      <c r="B332" s="34">
        <v>9021610</v>
      </c>
      <c r="C332" s="95">
        <v>45999</v>
      </c>
      <c r="D332" s="174" t="s">
        <v>353</v>
      </c>
      <c r="E332" s="117">
        <v>5000</v>
      </c>
      <c r="F332" s="113"/>
      <c r="G332" s="99"/>
    </row>
    <row r="333" spans="1:7" s="8" customFormat="1" x14ac:dyDescent="0.65">
      <c r="A333" s="33"/>
      <c r="B333" s="40">
        <v>9021611</v>
      </c>
      <c r="C333" s="166">
        <v>45999</v>
      </c>
      <c r="D333" s="167" t="s">
        <v>354</v>
      </c>
      <c r="E333" s="117">
        <v>5000</v>
      </c>
      <c r="F333" s="113"/>
      <c r="G333" s="99"/>
    </row>
    <row r="334" spans="1:7" s="8" customFormat="1" x14ac:dyDescent="0.65">
      <c r="A334" s="33"/>
      <c r="B334" s="40">
        <v>9021726</v>
      </c>
      <c r="C334" s="166">
        <v>46006</v>
      </c>
      <c r="D334" s="167" t="s">
        <v>355</v>
      </c>
      <c r="E334" s="117">
        <v>221.99</v>
      </c>
      <c r="F334" s="113"/>
      <c r="G334" s="99"/>
    </row>
    <row r="335" spans="1:7" s="8" customFormat="1" x14ac:dyDescent="0.65">
      <c r="A335" s="33"/>
      <c r="B335" s="40">
        <v>9021839</v>
      </c>
      <c r="C335" s="166">
        <v>46027</v>
      </c>
      <c r="D335" s="167" t="s">
        <v>356</v>
      </c>
      <c r="E335" s="117">
        <v>895.94</v>
      </c>
      <c r="F335" s="113"/>
      <c r="G335" s="99"/>
    </row>
    <row r="336" spans="1:7" s="8" customFormat="1" x14ac:dyDescent="0.65">
      <c r="A336" s="33"/>
      <c r="B336" s="40">
        <v>9021895</v>
      </c>
      <c r="C336" s="166">
        <v>46034</v>
      </c>
      <c r="D336" s="167" t="s">
        <v>357</v>
      </c>
      <c r="E336" s="117">
        <v>220.08</v>
      </c>
      <c r="F336" s="113"/>
      <c r="G336" s="99"/>
    </row>
    <row r="337" spans="1:7" s="8" customFormat="1" x14ac:dyDescent="0.65">
      <c r="A337" s="33"/>
      <c r="B337" s="40">
        <v>9021957</v>
      </c>
      <c r="C337" s="166">
        <v>46043</v>
      </c>
      <c r="D337" s="167" t="s">
        <v>358</v>
      </c>
      <c r="E337" s="117">
        <v>895.94</v>
      </c>
      <c r="F337" s="113"/>
      <c r="G337" s="99"/>
    </row>
    <row r="338" spans="1:7" s="8" customFormat="1" x14ac:dyDescent="0.65">
      <c r="A338" s="33"/>
      <c r="B338" s="40">
        <v>9022283</v>
      </c>
      <c r="C338" s="166">
        <v>46078</v>
      </c>
      <c r="D338" s="167" t="s">
        <v>359</v>
      </c>
      <c r="E338" s="117">
        <v>895.94</v>
      </c>
      <c r="F338" s="113"/>
      <c r="G338" s="99"/>
    </row>
    <row r="339" spans="1:7" s="8" customFormat="1" x14ac:dyDescent="0.65">
      <c r="A339" s="33"/>
      <c r="B339" s="40">
        <v>9022284</v>
      </c>
      <c r="C339" s="166">
        <v>46078</v>
      </c>
      <c r="D339" s="167" t="s">
        <v>360</v>
      </c>
      <c r="E339" s="117">
        <v>220.08</v>
      </c>
      <c r="F339" s="113"/>
      <c r="G339" s="99"/>
    </row>
    <row r="340" spans="1:7" s="8" customFormat="1" x14ac:dyDescent="0.65">
      <c r="A340" s="33"/>
      <c r="B340" s="40">
        <v>9022539</v>
      </c>
      <c r="C340" s="166">
        <v>46104</v>
      </c>
      <c r="D340" s="167" t="s">
        <v>361</v>
      </c>
      <c r="E340" s="117">
        <v>895.94</v>
      </c>
      <c r="F340" s="113"/>
      <c r="G340" s="99"/>
    </row>
    <row r="341" spans="1:7" s="8" customFormat="1" x14ac:dyDescent="0.65">
      <c r="A341" s="33"/>
      <c r="B341" s="40">
        <v>9022934</v>
      </c>
      <c r="C341" s="166">
        <v>46136</v>
      </c>
      <c r="D341" s="167" t="s">
        <v>362</v>
      </c>
      <c r="E341" s="117">
        <v>220.08</v>
      </c>
      <c r="F341" s="113"/>
      <c r="G341" s="99"/>
    </row>
    <row r="342" spans="1:7" s="8" customFormat="1" x14ac:dyDescent="0.65">
      <c r="A342" s="33"/>
      <c r="B342" s="40">
        <v>9022936</v>
      </c>
      <c r="C342" s="166">
        <v>46136</v>
      </c>
      <c r="D342" s="167" t="s">
        <v>363</v>
      </c>
      <c r="E342" s="117">
        <v>218.63</v>
      </c>
      <c r="F342" s="113"/>
      <c r="G342" s="99"/>
    </row>
    <row r="343" spans="1:7" s="164" customFormat="1" x14ac:dyDescent="0.65">
      <c r="A343" s="33"/>
      <c r="B343" s="40">
        <v>9022938</v>
      </c>
      <c r="C343" s="166">
        <v>46136</v>
      </c>
      <c r="D343" s="167" t="s">
        <v>364</v>
      </c>
      <c r="E343" s="117">
        <v>895.94</v>
      </c>
      <c r="F343" s="163"/>
      <c r="G343" s="47"/>
    </row>
    <row r="344" spans="1:7" s="8" customFormat="1" x14ac:dyDescent="0.65">
      <c r="A344" s="33"/>
      <c r="B344" s="40">
        <v>9023182</v>
      </c>
      <c r="C344" s="166">
        <v>46169</v>
      </c>
      <c r="D344" s="167" t="s">
        <v>365</v>
      </c>
      <c r="E344" s="117">
        <v>895.94</v>
      </c>
      <c r="F344" s="113"/>
      <c r="G344" s="99"/>
    </row>
    <row r="345" spans="1:7" s="8" customFormat="1" x14ac:dyDescent="0.65">
      <c r="A345" s="33"/>
      <c r="B345" s="40">
        <v>9023183</v>
      </c>
      <c r="C345" s="166">
        <v>46169</v>
      </c>
      <c r="D345" s="167" t="s">
        <v>366</v>
      </c>
      <c r="E345" s="117">
        <v>216.63</v>
      </c>
      <c r="F345" s="113"/>
      <c r="G345" s="99"/>
    </row>
    <row r="346" spans="1:7" s="8" customFormat="1" x14ac:dyDescent="0.65">
      <c r="A346" s="33" t="s">
        <v>367</v>
      </c>
      <c r="B346" s="40">
        <v>9023027</v>
      </c>
      <c r="C346" s="166">
        <v>46149</v>
      </c>
      <c r="D346" s="167" t="s">
        <v>368</v>
      </c>
      <c r="E346" s="117">
        <v>5000</v>
      </c>
      <c r="F346" s="113"/>
      <c r="G346" s="43">
        <f>SUM(E346:E369)</f>
        <v>118333.36</v>
      </c>
    </row>
    <row r="347" spans="1:7" s="8" customFormat="1" x14ac:dyDescent="0.65">
      <c r="A347" s="33"/>
      <c r="B347" s="40">
        <v>9023028</v>
      </c>
      <c r="C347" s="166">
        <v>46149</v>
      </c>
      <c r="D347" s="167" t="s">
        <v>369</v>
      </c>
      <c r="E347" s="117">
        <v>5000</v>
      </c>
      <c r="F347" s="113"/>
      <c r="G347" s="47"/>
    </row>
    <row r="348" spans="1:7" s="8" customFormat="1" x14ac:dyDescent="0.65">
      <c r="A348" s="33"/>
      <c r="B348" s="40">
        <v>9023029</v>
      </c>
      <c r="C348" s="166">
        <v>46149</v>
      </c>
      <c r="D348" s="167" t="s">
        <v>370</v>
      </c>
      <c r="E348" s="117">
        <v>5000</v>
      </c>
      <c r="F348" s="113"/>
      <c r="G348" s="99"/>
    </row>
    <row r="349" spans="1:7" s="8" customFormat="1" x14ac:dyDescent="0.65">
      <c r="A349" s="33"/>
      <c r="B349" s="40">
        <v>9023030</v>
      </c>
      <c r="C349" s="166">
        <v>46149</v>
      </c>
      <c r="D349" s="167" t="s">
        <v>371</v>
      </c>
      <c r="E349" s="117">
        <v>5000</v>
      </c>
      <c r="F349" s="51"/>
      <c r="G349" s="99"/>
    </row>
    <row r="350" spans="1:7" s="8" customFormat="1" x14ac:dyDescent="0.65">
      <c r="A350" s="33"/>
      <c r="B350" s="40">
        <v>9023031</v>
      </c>
      <c r="C350" s="166">
        <v>46149</v>
      </c>
      <c r="D350" s="167" t="s">
        <v>372</v>
      </c>
      <c r="E350" s="117">
        <v>5000</v>
      </c>
      <c r="F350" s="51"/>
      <c r="G350" s="99"/>
    </row>
    <row r="351" spans="1:7" s="8" customFormat="1" x14ac:dyDescent="0.65">
      <c r="A351" s="33"/>
      <c r="B351" s="40">
        <v>9023039</v>
      </c>
      <c r="C351" s="166">
        <v>46149</v>
      </c>
      <c r="D351" s="167" t="s">
        <v>373</v>
      </c>
      <c r="E351" s="117">
        <v>5000</v>
      </c>
      <c r="F351" s="51"/>
      <c r="G351" s="99"/>
    </row>
    <row r="352" spans="1:7" s="8" customFormat="1" x14ac:dyDescent="0.65">
      <c r="A352" s="33"/>
      <c r="B352" s="40">
        <v>9023040</v>
      </c>
      <c r="C352" s="166">
        <v>46149</v>
      </c>
      <c r="D352" s="167" t="s">
        <v>374</v>
      </c>
      <c r="E352" s="117">
        <v>5000</v>
      </c>
      <c r="F352" s="51"/>
      <c r="G352" s="99"/>
    </row>
    <row r="353" spans="1:7" s="8" customFormat="1" x14ac:dyDescent="0.65">
      <c r="A353" s="33"/>
      <c r="B353" s="40">
        <v>9023041</v>
      </c>
      <c r="C353" s="166">
        <v>46149</v>
      </c>
      <c r="D353" s="167" t="s">
        <v>375</v>
      </c>
      <c r="E353" s="117">
        <v>5000</v>
      </c>
      <c r="F353" s="51"/>
      <c r="G353" s="99"/>
    </row>
    <row r="354" spans="1:7" s="8" customFormat="1" x14ac:dyDescent="0.65">
      <c r="A354" s="33"/>
      <c r="B354" s="40">
        <v>9023043</v>
      </c>
      <c r="C354" s="166">
        <v>46149</v>
      </c>
      <c r="D354" s="167" t="s">
        <v>376</v>
      </c>
      <c r="E354" s="117">
        <v>5000</v>
      </c>
      <c r="F354" s="51"/>
      <c r="G354" s="99"/>
    </row>
    <row r="355" spans="1:7" s="87" customFormat="1" x14ac:dyDescent="0.65">
      <c r="A355" s="33"/>
      <c r="B355" s="40">
        <v>9023044</v>
      </c>
      <c r="C355" s="166">
        <v>46149</v>
      </c>
      <c r="D355" s="167" t="s">
        <v>377</v>
      </c>
      <c r="E355" s="117">
        <v>5000</v>
      </c>
      <c r="F355" s="51"/>
      <c r="G355" s="99"/>
    </row>
    <row r="356" spans="1:7" s="8" customFormat="1" x14ac:dyDescent="0.65">
      <c r="A356" s="33"/>
      <c r="B356" s="40">
        <v>9023045</v>
      </c>
      <c r="C356" s="166">
        <v>46149</v>
      </c>
      <c r="D356" s="167" t="s">
        <v>378</v>
      </c>
      <c r="E356" s="117">
        <v>5000</v>
      </c>
      <c r="F356" s="51"/>
      <c r="G356" s="99"/>
    </row>
    <row r="357" spans="1:7" s="8" customFormat="1" x14ac:dyDescent="0.65">
      <c r="A357" s="33"/>
      <c r="B357" s="40">
        <v>9023046</v>
      </c>
      <c r="C357" s="166">
        <v>46149</v>
      </c>
      <c r="D357" s="167" t="s">
        <v>379</v>
      </c>
      <c r="E357" s="117">
        <v>5000</v>
      </c>
      <c r="F357" s="51"/>
      <c r="G357" s="99"/>
    </row>
    <row r="358" spans="1:7" s="8" customFormat="1" x14ac:dyDescent="0.65">
      <c r="A358" s="33"/>
      <c r="B358" s="40">
        <v>9023047</v>
      </c>
      <c r="C358" s="166">
        <v>46149</v>
      </c>
      <c r="D358" s="167" t="s">
        <v>380</v>
      </c>
      <c r="E358" s="117">
        <v>5000</v>
      </c>
      <c r="F358" s="51"/>
      <c r="G358" s="99"/>
    </row>
    <row r="359" spans="1:7" s="8" customFormat="1" x14ac:dyDescent="0.65">
      <c r="A359" s="33" t="s">
        <v>367</v>
      </c>
      <c r="B359" s="40">
        <v>9023048</v>
      </c>
      <c r="C359" s="166">
        <v>46149</v>
      </c>
      <c r="D359" s="167" t="s">
        <v>381</v>
      </c>
      <c r="E359" s="117">
        <v>5000</v>
      </c>
      <c r="F359" s="51"/>
      <c r="G359" s="99"/>
    </row>
    <row r="360" spans="1:7" s="8" customFormat="1" x14ac:dyDescent="0.65">
      <c r="A360" s="33"/>
      <c r="B360" s="40">
        <v>9023051</v>
      </c>
      <c r="C360" s="166">
        <v>46149</v>
      </c>
      <c r="D360" s="167" t="s">
        <v>382</v>
      </c>
      <c r="E360" s="117">
        <v>3333.36</v>
      </c>
      <c r="F360" s="51"/>
      <c r="G360" s="99"/>
    </row>
    <row r="361" spans="1:7" s="8" customFormat="1" x14ac:dyDescent="0.65">
      <c r="A361" s="33"/>
      <c r="B361" s="40">
        <v>9023052</v>
      </c>
      <c r="C361" s="166">
        <v>46149</v>
      </c>
      <c r="D361" s="167" t="s">
        <v>383</v>
      </c>
      <c r="E361" s="117">
        <v>5000</v>
      </c>
      <c r="F361" s="51"/>
      <c r="G361" s="99"/>
    </row>
    <row r="362" spans="1:7" s="8" customFormat="1" x14ac:dyDescent="0.65">
      <c r="A362" s="33"/>
      <c r="B362" s="40">
        <v>9023053</v>
      </c>
      <c r="C362" s="166">
        <v>46149</v>
      </c>
      <c r="D362" s="167" t="s">
        <v>384</v>
      </c>
      <c r="E362" s="117">
        <v>5000</v>
      </c>
      <c r="F362" s="51"/>
      <c r="G362" s="99"/>
    </row>
    <row r="363" spans="1:7" s="8" customFormat="1" x14ac:dyDescent="0.65">
      <c r="A363" s="33"/>
      <c r="B363" s="40">
        <v>9023054</v>
      </c>
      <c r="C363" s="166">
        <v>46149</v>
      </c>
      <c r="D363" s="167" t="s">
        <v>385</v>
      </c>
      <c r="E363" s="117">
        <v>5000</v>
      </c>
      <c r="F363" s="51"/>
      <c r="G363" s="99"/>
    </row>
    <row r="364" spans="1:7" s="8" customFormat="1" x14ac:dyDescent="0.65">
      <c r="A364" s="33"/>
      <c r="B364" s="40">
        <v>9023057</v>
      </c>
      <c r="C364" s="166">
        <v>46149</v>
      </c>
      <c r="D364" s="167" t="s">
        <v>386</v>
      </c>
      <c r="E364" s="117">
        <v>5000</v>
      </c>
      <c r="F364" s="51"/>
      <c r="G364" s="99"/>
    </row>
    <row r="365" spans="1:7" s="8" customFormat="1" x14ac:dyDescent="0.65">
      <c r="A365" s="33"/>
      <c r="B365" s="40">
        <v>9023060</v>
      </c>
      <c r="C365" s="166">
        <v>46149</v>
      </c>
      <c r="D365" s="167" t="s">
        <v>387</v>
      </c>
      <c r="E365" s="117">
        <v>5000</v>
      </c>
      <c r="F365" s="51"/>
      <c r="G365" s="99"/>
    </row>
    <row r="366" spans="1:7" s="8" customFormat="1" x14ac:dyDescent="0.65">
      <c r="A366" s="33"/>
      <c r="B366" s="40">
        <v>9023062</v>
      </c>
      <c r="C366" s="166">
        <v>46149</v>
      </c>
      <c r="D366" s="167" t="s">
        <v>388</v>
      </c>
      <c r="E366" s="117">
        <v>5000</v>
      </c>
      <c r="F366" s="51"/>
      <c r="G366" s="99"/>
    </row>
    <row r="367" spans="1:7" s="175" customFormat="1" x14ac:dyDescent="0.65">
      <c r="A367" s="33"/>
      <c r="B367" s="40">
        <v>9023070</v>
      </c>
      <c r="C367" s="166">
        <v>46149</v>
      </c>
      <c r="D367" s="167" t="s">
        <v>389</v>
      </c>
      <c r="E367" s="117">
        <v>5000</v>
      </c>
      <c r="F367" s="45"/>
      <c r="G367" s="45"/>
    </row>
    <row r="368" spans="1:7" s="68" customFormat="1" ht="44" x14ac:dyDescent="0.65">
      <c r="A368" s="33"/>
      <c r="B368" s="34">
        <v>9023071</v>
      </c>
      <c r="C368" s="95">
        <v>46149</v>
      </c>
      <c r="D368" s="36" t="s">
        <v>390</v>
      </c>
      <c r="E368" s="112">
        <v>5000</v>
      </c>
      <c r="F368" s="45"/>
      <c r="G368" s="45"/>
    </row>
    <row r="369" spans="1:7" s="68" customFormat="1" ht="22.5" thickBot="1" x14ac:dyDescent="0.7">
      <c r="A369" s="33"/>
      <c r="B369" s="40">
        <v>9023072</v>
      </c>
      <c r="C369" s="166">
        <v>46149</v>
      </c>
      <c r="D369" s="167" t="s">
        <v>391</v>
      </c>
      <c r="E369" s="117">
        <v>5000</v>
      </c>
      <c r="F369" s="45"/>
      <c r="G369" s="45"/>
    </row>
    <row r="370" spans="1:7" ht="45" thickTop="1" thickBot="1" x14ac:dyDescent="0.7">
      <c r="A370" s="83" t="s">
        <v>392</v>
      </c>
      <c r="B370" s="28">
        <v>9020907</v>
      </c>
      <c r="C370" s="65">
        <v>45922</v>
      </c>
      <c r="D370" s="28" t="s">
        <v>393</v>
      </c>
      <c r="E370" s="63">
        <v>299</v>
      </c>
      <c r="F370" s="51"/>
      <c r="G370" s="43">
        <f>SUM(E370:E371)</f>
        <v>549</v>
      </c>
    </row>
    <row r="371" spans="1:7" ht="44.5" thickTop="1" x14ac:dyDescent="0.65">
      <c r="A371" s="33"/>
      <c r="B371" s="34">
        <v>9022092</v>
      </c>
      <c r="C371" s="95">
        <v>46059</v>
      </c>
      <c r="D371" s="36" t="s">
        <v>394</v>
      </c>
      <c r="E371" s="112">
        <v>250</v>
      </c>
      <c r="F371" s="51"/>
      <c r="G371" s="99"/>
    </row>
    <row r="372" spans="1:7" ht="44" x14ac:dyDescent="0.65">
      <c r="A372" s="74" t="s">
        <v>395</v>
      </c>
      <c r="B372" s="106">
        <v>9020403</v>
      </c>
      <c r="C372" s="107">
        <v>45856</v>
      </c>
      <c r="D372" s="72" t="s">
        <v>396</v>
      </c>
      <c r="E372" s="37">
        <v>83.29</v>
      </c>
      <c r="F372" s="50"/>
      <c r="G372" s="46">
        <f>SUM(E372:E449)</f>
        <v>340967.69</v>
      </c>
    </row>
    <row r="373" spans="1:7" x14ac:dyDescent="0.65">
      <c r="A373" s="74"/>
      <c r="B373" s="106">
        <v>9020404</v>
      </c>
      <c r="C373" s="107">
        <v>45856</v>
      </c>
      <c r="D373" s="72" t="s">
        <v>397</v>
      </c>
      <c r="E373" s="37">
        <v>458.88</v>
      </c>
      <c r="F373" s="51"/>
      <c r="G373" s="99"/>
    </row>
    <row r="374" spans="1:7" s="68" customFormat="1" x14ac:dyDescent="0.65">
      <c r="A374" s="33"/>
      <c r="B374" s="106">
        <v>9020408</v>
      </c>
      <c r="C374" s="107">
        <v>45856</v>
      </c>
      <c r="D374" s="72" t="s">
        <v>397</v>
      </c>
      <c r="E374" s="37">
        <v>83.29</v>
      </c>
      <c r="F374" s="51"/>
      <c r="G374" s="99"/>
    </row>
    <row r="375" spans="1:7" ht="44.5" thickBot="1" x14ac:dyDescent="0.7">
      <c r="A375" s="33"/>
      <c r="B375" s="34">
        <v>9020594</v>
      </c>
      <c r="C375" s="95">
        <v>45877</v>
      </c>
      <c r="D375" s="36" t="s">
        <v>398</v>
      </c>
      <c r="E375" s="112">
        <v>712.04</v>
      </c>
      <c r="F375" s="51"/>
      <c r="G375" s="99"/>
    </row>
    <row r="376" spans="1:7" ht="67" thickTop="1" thickBot="1" x14ac:dyDescent="0.7">
      <c r="A376" s="74"/>
      <c r="B376" s="87">
        <v>9020675</v>
      </c>
      <c r="C376" s="176">
        <v>45890</v>
      </c>
      <c r="D376" s="84" t="s">
        <v>399</v>
      </c>
      <c r="E376" s="135">
        <v>23.56</v>
      </c>
      <c r="F376" s="30"/>
      <c r="G376" s="3"/>
    </row>
    <row r="377" spans="1:7" ht="44.5" thickTop="1" x14ac:dyDescent="0.65">
      <c r="A377" s="33"/>
      <c r="B377" s="34">
        <v>9020698</v>
      </c>
      <c r="C377" s="95">
        <v>45894</v>
      </c>
      <c r="D377" s="36" t="s">
        <v>400</v>
      </c>
      <c r="E377" s="112">
        <v>1557.07</v>
      </c>
      <c r="F377" s="51"/>
      <c r="G377" s="99"/>
    </row>
    <row r="378" spans="1:7" ht="44" x14ac:dyDescent="0.65">
      <c r="A378" s="74" t="s">
        <v>395</v>
      </c>
      <c r="B378" s="34">
        <v>9020973</v>
      </c>
      <c r="C378" s="95">
        <v>45931</v>
      </c>
      <c r="D378" s="36" t="s">
        <v>401</v>
      </c>
      <c r="E378" s="112">
        <v>329.84</v>
      </c>
      <c r="F378" s="51"/>
      <c r="G378" s="99"/>
    </row>
    <row r="379" spans="1:7" ht="44" x14ac:dyDescent="0.65">
      <c r="A379" s="74"/>
      <c r="B379" s="34">
        <v>9020981</v>
      </c>
      <c r="C379" s="95">
        <v>45931</v>
      </c>
      <c r="D379" s="36" t="s">
        <v>402</v>
      </c>
      <c r="E379" s="112">
        <v>819.89</v>
      </c>
      <c r="F379" s="51"/>
      <c r="G379" s="99"/>
    </row>
    <row r="380" spans="1:7" x14ac:dyDescent="0.65">
      <c r="A380" s="74"/>
      <c r="B380" s="34">
        <v>9021141</v>
      </c>
      <c r="C380" s="95">
        <v>45940</v>
      </c>
      <c r="D380" s="34" t="s">
        <v>403</v>
      </c>
      <c r="E380" s="112">
        <v>672.27</v>
      </c>
      <c r="F380" s="51"/>
      <c r="G380" s="99"/>
    </row>
    <row r="381" spans="1:7" ht="66" x14ac:dyDescent="0.65">
      <c r="A381" s="74"/>
      <c r="B381" s="34">
        <v>9021420</v>
      </c>
      <c r="C381" s="95">
        <v>45978</v>
      </c>
      <c r="D381" s="36" t="s">
        <v>404</v>
      </c>
      <c r="E381" s="112">
        <v>924.61</v>
      </c>
      <c r="F381" s="51"/>
      <c r="G381" s="99"/>
    </row>
    <row r="382" spans="1:7" x14ac:dyDescent="0.65">
      <c r="A382" s="33"/>
      <c r="B382" s="40">
        <v>9021551</v>
      </c>
      <c r="C382" s="166">
        <v>45994</v>
      </c>
      <c r="D382" s="40" t="s">
        <v>403</v>
      </c>
      <c r="E382" s="117">
        <v>473.49</v>
      </c>
      <c r="F382" s="51"/>
      <c r="G382" s="99"/>
    </row>
    <row r="383" spans="1:7" x14ac:dyDescent="0.65">
      <c r="A383" s="74"/>
      <c r="B383" s="34">
        <v>9021552</v>
      </c>
      <c r="C383" s="95">
        <v>45994</v>
      </c>
      <c r="D383" s="34" t="s">
        <v>403</v>
      </c>
      <c r="E383" s="112">
        <v>48.49</v>
      </c>
      <c r="F383" s="51"/>
      <c r="G383" s="99"/>
    </row>
    <row r="384" spans="1:7" x14ac:dyDescent="0.65">
      <c r="A384" s="177"/>
      <c r="B384" s="40">
        <v>9021553</v>
      </c>
      <c r="C384" s="166">
        <v>45994</v>
      </c>
      <c r="D384" s="34" t="s">
        <v>403</v>
      </c>
      <c r="E384" s="112">
        <v>48.49</v>
      </c>
      <c r="F384" s="51"/>
      <c r="G384" s="99"/>
    </row>
    <row r="385" spans="1:7" ht="44" x14ac:dyDescent="0.65">
      <c r="A385" s="177"/>
      <c r="B385" s="34">
        <v>9021773</v>
      </c>
      <c r="C385" s="95">
        <v>46014</v>
      </c>
      <c r="D385" s="36" t="s">
        <v>405</v>
      </c>
      <c r="E385" s="112">
        <v>279.58</v>
      </c>
      <c r="F385" s="51"/>
      <c r="G385" s="99"/>
    </row>
    <row r="386" spans="1:7" x14ac:dyDescent="0.65">
      <c r="A386" s="177"/>
      <c r="B386" s="34">
        <v>9021939</v>
      </c>
      <c r="C386" s="95">
        <v>46038</v>
      </c>
      <c r="D386" s="36" t="s">
        <v>406</v>
      </c>
      <c r="E386" s="112">
        <v>329.75</v>
      </c>
      <c r="F386" s="51"/>
      <c r="G386" s="99"/>
    </row>
    <row r="387" spans="1:7" ht="44" x14ac:dyDescent="0.65">
      <c r="A387" s="177"/>
      <c r="B387" s="34">
        <v>9021948</v>
      </c>
      <c r="C387" s="95">
        <v>46042</v>
      </c>
      <c r="D387" s="36" t="s">
        <v>407</v>
      </c>
      <c r="E387" s="112">
        <v>200</v>
      </c>
      <c r="F387" s="51"/>
      <c r="G387" s="99"/>
    </row>
    <row r="388" spans="1:7" ht="44" x14ac:dyDescent="0.65">
      <c r="A388" s="74"/>
      <c r="B388" s="34">
        <v>9022104</v>
      </c>
      <c r="C388" s="95">
        <v>46063</v>
      </c>
      <c r="D388" s="36" t="s">
        <v>408</v>
      </c>
      <c r="E388" s="96">
        <v>1068.06</v>
      </c>
      <c r="F388" s="51"/>
      <c r="G388" s="99"/>
    </row>
    <row r="389" spans="1:7" x14ac:dyDescent="0.65">
      <c r="A389" s="74"/>
      <c r="B389" s="40">
        <v>9022164</v>
      </c>
      <c r="C389" s="166">
        <v>46066</v>
      </c>
      <c r="D389" s="40" t="s">
        <v>409</v>
      </c>
      <c r="E389" s="101">
        <v>8000</v>
      </c>
      <c r="F389" s="51"/>
      <c r="G389" s="99"/>
    </row>
    <row r="390" spans="1:7" x14ac:dyDescent="0.65">
      <c r="A390" s="74"/>
      <c r="B390" s="40">
        <v>9022165</v>
      </c>
      <c r="C390" s="166">
        <v>46066</v>
      </c>
      <c r="D390" s="40" t="s">
        <v>410</v>
      </c>
      <c r="E390" s="101">
        <v>8000</v>
      </c>
      <c r="F390" s="51"/>
      <c r="G390" s="99"/>
    </row>
    <row r="391" spans="1:7" ht="44" x14ac:dyDescent="0.65">
      <c r="A391" s="33"/>
      <c r="B391" s="40">
        <v>9022166</v>
      </c>
      <c r="C391" s="166">
        <v>46066</v>
      </c>
      <c r="D391" s="173" t="s">
        <v>411</v>
      </c>
      <c r="E391" s="101">
        <v>8000</v>
      </c>
      <c r="F391" s="51"/>
      <c r="G391" s="99"/>
    </row>
    <row r="392" spans="1:7" x14ac:dyDescent="0.65">
      <c r="A392" s="39"/>
      <c r="B392" s="40">
        <v>9022167</v>
      </c>
      <c r="C392" s="166">
        <v>46066</v>
      </c>
      <c r="D392" s="40" t="s">
        <v>412</v>
      </c>
      <c r="E392" s="101">
        <v>8000</v>
      </c>
      <c r="F392" s="51"/>
      <c r="G392" s="99"/>
    </row>
    <row r="393" spans="1:7" s="76" customFormat="1" x14ac:dyDescent="0.35">
      <c r="A393" s="74"/>
      <c r="B393" s="34">
        <v>9022168</v>
      </c>
      <c r="C393" s="95">
        <v>46066</v>
      </c>
      <c r="D393" s="34" t="s">
        <v>413</v>
      </c>
      <c r="E393" s="96">
        <v>8000</v>
      </c>
      <c r="F393" s="163"/>
      <c r="G393" s="47"/>
    </row>
    <row r="394" spans="1:7" x14ac:dyDescent="0.65">
      <c r="A394" s="83"/>
      <c r="B394" s="34">
        <v>9022170</v>
      </c>
      <c r="C394" s="166">
        <v>46066</v>
      </c>
      <c r="D394" s="40" t="s">
        <v>414</v>
      </c>
      <c r="E394" s="101">
        <v>8000</v>
      </c>
      <c r="F394" s="51"/>
      <c r="G394" s="99"/>
    </row>
    <row r="395" spans="1:7" x14ac:dyDescent="0.65">
      <c r="A395" s="74"/>
      <c r="B395" s="34">
        <v>9022171</v>
      </c>
      <c r="C395" s="166">
        <v>46066</v>
      </c>
      <c r="D395" s="40" t="s">
        <v>415</v>
      </c>
      <c r="E395" s="101">
        <v>8000</v>
      </c>
      <c r="F395" s="51"/>
      <c r="G395" s="99"/>
    </row>
    <row r="396" spans="1:7" ht="44" x14ac:dyDescent="0.65">
      <c r="A396" s="33"/>
      <c r="B396" s="34">
        <v>9022172</v>
      </c>
      <c r="C396" s="166">
        <v>46066</v>
      </c>
      <c r="D396" s="173" t="s">
        <v>416</v>
      </c>
      <c r="E396" s="101">
        <v>8000</v>
      </c>
      <c r="F396" s="51"/>
      <c r="G396" s="99"/>
    </row>
    <row r="397" spans="1:7" ht="44" x14ac:dyDescent="0.65">
      <c r="A397" s="74" t="s">
        <v>395</v>
      </c>
      <c r="B397" s="34">
        <v>9022174</v>
      </c>
      <c r="C397" s="95">
        <v>46066</v>
      </c>
      <c r="D397" s="36" t="s">
        <v>417</v>
      </c>
      <c r="E397" s="96">
        <v>8000</v>
      </c>
      <c r="F397" s="51"/>
      <c r="G397" s="99"/>
    </row>
    <row r="398" spans="1:7" ht="44" x14ac:dyDescent="0.65">
      <c r="A398" s="74"/>
      <c r="B398" s="34">
        <v>9022175</v>
      </c>
      <c r="C398" s="95">
        <v>46066</v>
      </c>
      <c r="D398" s="36" t="s">
        <v>418</v>
      </c>
      <c r="E398" s="96">
        <v>8000</v>
      </c>
      <c r="F398" s="51"/>
      <c r="G398" s="99"/>
    </row>
    <row r="399" spans="1:7" ht="44" x14ac:dyDescent="0.65">
      <c r="A399" s="74"/>
      <c r="B399" s="34">
        <v>9022176</v>
      </c>
      <c r="C399" s="95">
        <v>46066</v>
      </c>
      <c r="D399" s="36" t="s">
        <v>419</v>
      </c>
      <c r="E399" s="96">
        <v>8000</v>
      </c>
      <c r="F399" s="51"/>
      <c r="G399" s="99"/>
    </row>
    <row r="400" spans="1:7" ht="44" x14ac:dyDescent="0.65">
      <c r="A400" s="33"/>
      <c r="B400" s="34">
        <v>9022177</v>
      </c>
      <c r="C400" s="95">
        <v>46066</v>
      </c>
      <c r="D400" s="36" t="s">
        <v>420</v>
      </c>
      <c r="E400" s="96">
        <v>8000</v>
      </c>
      <c r="F400" s="51"/>
      <c r="G400" s="99"/>
    </row>
    <row r="401" spans="1:7" ht="44" x14ac:dyDescent="0.65">
      <c r="A401" s="74"/>
      <c r="B401" s="34">
        <v>9022178</v>
      </c>
      <c r="C401" s="95">
        <v>46066</v>
      </c>
      <c r="D401" s="36" t="s">
        <v>421</v>
      </c>
      <c r="E401" s="96">
        <v>8000</v>
      </c>
      <c r="F401" s="51"/>
      <c r="G401" s="99"/>
    </row>
    <row r="402" spans="1:7" ht="44" x14ac:dyDescent="0.65">
      <c r="A402" s="33"/>
      <c r="B402" s="34">
        <v>9022179</v>
      </c>
      <c r="C402" s="95">
        <v>46066</v>
      </c>
      <c r="D402" s="36" t="s">
        <v>422</v>
      </c>
      <c r="E402" s="96">
        <v>8000</v>
      </c>
      <c r="F402" s="51"/>
      <c r="G402" s="99"/>
    </row>
    <row r="403" spans="1:7" x14ac:dyDescent="0.65">
      <c r="A403" s="74"/>
      <c r="B403" s="34">
        <v>9022183</v>
      </c>
      <c r="C403" s="95">
        <v>46066</v>
      </c>
      <c r="D403" s="36" t="s">
        <v>423</v>
      </c>
      <c r="E403" s="37">
        <v>5333.33</v>
      </c>
      <c r="F403" s="51"/>
      <c r="G403" s="99"/>
    </row>
    <row r="404" spans="1:7" ht="44" x14ac:dyDescent="0.65">
      <c r="A404" s="33"/>
      <c r="B404" s="34">
        <v>9022187</v>
      </c>
      <c r="C404" s="95">
        <v>46066</v>
      </c>
      <c r="D404" s="36" t="s">
        <v>424</v>
      </c>
      <c r="E404" s="37">
        <v>8000</v>
      </c>
      <c r="F404" s="51"/>
      <c r="G404" s="99"/>
    </row>
    <row r="405" spans="1:7" ht="44" x14ac:dyDescent="0.65">
      <c r="A405" s="33"/>
      <c r="B405" s="34">
        <v>9022190</v>
      </c>
      <c r="C405" s="95">
        <v>46066</v>
      </c>
      <c r="D405" s="36" t="s">
        <v>425</v>
      </c>
      <c r="E405" s="37">
        <v>8000</v>
      </c>
      <c r="F405" s="51"/>
      <c r="G405" s="99"/>
    </row>
    <row r="406" spans="1:7" ht="44" x14ac:dyDescent="0.65">
      <c r="A406" s="33"/>
      <c r="B406" s="34">
        <v>9022191</v>
      </c>
      <c r="C406" s="95">
        <v>46070</v>
      </c>
      <c r="D406" s="36" t="s">
        <v>426</v>
      </c>
      <c r="E406" s="37">
        <v>8000</v>
      </c>
      <c r="F406" s="51"/>
      <c r="G406" s="99"/>
    </row>
    <row r="407" spans="1:7" ht="44" x14ac:dyDescent="0.65">
      <c r="A407" s="39"/>
      <c r="B407" s="34">
        <v>9022192</v>
      </c>
      <c r="C407" s="95">
        <v>46070</v>
      </c>
      <c r="D407" s="36" t="s">
        <v>427</v>
      </c>
      <c r="E407" s="37">
        <v>8000</v>
      </c>
      <c r="F407" s="51"/>
      <c r="G407" s="99"/>
    </row>
    <row r="408" spans="1:7" ht="44" x14ac:dyDescent="0.65">
      <c r="A408" s="74"/>
      <c r="B408" s="34">
        <v>9022195</v>
      </c>
      <c r="C408" s="95">
        <v>46070</v>
      </c>
      <c r="D408" s="36" t="s">
        <v>428</v>
      </c>
      <c r="E408" s="37">
        <v>8000</v>
      </c>
      <c r="F408" s="51"/>
      <c r="G408" s="99"/>
    </row>
    <row r="409" spans="1:7" x14ac:dyDescent="0.65">
      <c r="A409" s="33"/>
      <c r="B409" s="34">
        <v>9022198</v>
      </c>
      <c r="C409" s="95">
        <v>46070</v>
      </c>
      <c r="D409" s="36" t="s">
        <v>429</v>
      </c>
      <c r="E409" s="37">
        <v>8000</v>
      </c>
      <c r="F409" s="51"/>
      <c r="G409" s="99"/>
    </row>
    <row r="410" spans="1:7" ht="44" x14ac:dyDescent="0.65">
      <c r="A410" s="33"/>
      <c r="B410" s="34">
        <v>9022200</v>
      </c>
      <c r="C410" s="95">
        <v>46070</v>
      </c>
      <c r="D410" s="36" t="s">
        <v>430</v>
      </c>
      <c r="E410" s="37">
        <v>8000</v>
      </c>
      <c r="F410" s="51"/>
      <c r="G410" s="99"/>
    </row>
    <row r="411" spans="1:7" x14ac:dyDescent="0.65">
      <c r="A411" s="33"/>
      <c r="B411" s="34">
        <v>9022208</v>
      </c>
      <c r="C411" s="95">
        <v>46070</v>
      </c>
      <c r="D411" s="36" t="s">
        <v>431</v>
      </c>
      <c r="E411" s="37">
        <v>8000</v>
      </c>
      <c r="F411" s="51"/>
      <c r="G411" s="99"/>
    </row>
    <row r="412" spans="1:7" ht="44" x14ac:dyDescent="0.65">
      <c r="A412" s="74" t="s">
        <v>395</v>
      </c>
      <c r="B412" s="34">
        <v>9022209</v>
      </c>
      <c r="C412" s="95">
        <v>46070</v>
      </c>
      <c r="D412" s="36" t="s">
        <v>432</v>
      </c>
      <c r="E412" s="37">
        <v>8000</v>
      </c>
      <c r="F412" s="51"/>
      <c r="G412" s="99"/>
    </row>
    <row r="413" spans="1:7" x14ac:dyDescent="0.65">
      <c r="A413" s="74"/>
      <c r="B413" s="34">
        <v>9022210</v>
      </c>
      <c r="C413" s="95">
        <v>46070</v>
      </c>
      <c r="D413" s="36" t="s">
        <v>433</v>
      </c>
      <c r="E413" s="37">
        <v>8000</v>
      </c>
      <c r="F413" s="51"/>
      <c r="G413" s="99"/>
    </row>
    <row r="414" spans="1:7" x14ac:dyDescent="0.65">
      <c r="A414" s="74"/>
      <c r="B414" s="34">
        <v>9022280</v>
      </c>
      <c r="C414" s="95">
        <v>46077</v>
      </c>
      <c r="D414" s="36" t="s">
        <v>406</v>
      </c>
      <c r="E414" s="37">
        <v>583.58000000000004</v>
      </c>
      <c r="F414" s="51"/>
      <c r="G414" s="99"/>
    </row>
    <row r="415" spans="1:7" x14ac:dyDescent="0.65">
      <c r="A415" s="74"/>
      <c r="B415" s="34">
        <v>9022294</v>
      </c>
      <c r="C415" s="95">
        <v>46078</v>
      </c>
      <c r="D415" s="36" t="s">
        <v>434</v>
      </c>
      <c r="E415" s="37">
        <v>471.2</v>
      </c>
      <c r="F415" s="51"/>
      <c r="G415" s="99"/>
    </row>
    <row r="416" spans="1:7" ht="66" x14ac:dyDescent="0.65">
      <c r="A416" s="33"/>
      <c r="B416" s="34">
        <v>9022339</v>
      </c>
      <c r="C416" s="95">
        <v>46083</v>
      </c>
      <c r="D416" s="36" t="s">
        <v>435</v>
      </c>
      <c r="E416" s="37">
        <v>1972.49</v>
      </c>
      <c r="F416" s="51"/>
      <c r="G416" s="99"/>
    </row>
    <row r="417" spans="1:7" x14ac:dyDescent="0.65">
      <c r="A417" s="74"/>
      <c r="B417" s="34">
        <v>9022391</v>
      </c>
      <c r="C417" s="95">
        <v>46086</v>
      </c>
      <c r="D417" s="36" t="s">
        <v>403</v>
      </c>
      <c r="E417" s="37">
        <v>106.77</v>
      </c>
      <c r="F417" s="51"/>
      <c r="G417" s="99"/>
    </row>
    <row r="418" spans="1:7" ht="44" x14ac:dyDescent="0.65">
      <c r="A418" s="74"/>
      <c r="B418" s="34">
        <v>9022451</v>
      </c>
      <c r="C418" s="95">
        <v>46092</v>
      </c>
      <c r="D418" s="36" t="s">
        <v>436</v>
      </c>
      <c r="E418" s="37">
        <v>1527.25</v>
      </c>
      <c r="F418" s="51"/>
      <c r="G418" s="99"/>
    </row>
    <row r="419" spans="1:7" x14ac:dyDescent="0.65">
      <c r="A419" s="33"/>
      <c r="B419" s="34">
        <v>9022485</v>
      </c>
      <c r="C419" s="95">
        <v>46100</v>
      </c>
      <c r="D419" s="36" t="s">
        <v>437</v>
      </c>
      <c r="E419" s="37">
        <v>5000</v>
      </c>
      <c r="F419" s="51"/>
      <c r="G419" s="99"/>
    </row>
    <row r="420" spans="1:7" x14ac:dyDescent="0.65">
      <c r="A420" s="33"/>
      <c r="B420" s="34">
        <v>9022486</v>
      </c>
      <c r="C420" s="95">
        <v>46100</v>
      </c>
      <c r="D420" s="36" t="s">
        <v>438</v>
      </c>
      <c r="E420" s="37">
        <v>5000</v>
      </c>
      <c r="F420" s="51"/>
      <c r="G420" s="99"/>
    </row>
    <row r="421" spans="1:7" x14ac:dyDescent="0.65">
      <c r="A421" s="33"/>
      <c r="B421" s="34">
        <v>9022487</v>
      </c>
      <c r="C421" s="95">
        <v>46100</v>
      </c>
      <c r="D421" s="36" t="s">
        <v>439</v>
      </c>
      <c r="E421" s="37">
        <v>5000</v>
      </c>
      <c r="F421" s="51"/>
      <c r="G421" s="99"/>
    </row>
    <row r="422" spans="1:7" x14ac:dyDescent="0.65">
      <c r="A422" s="33"/>
      <c r="B422" s="34">
        <v>9022488</v>
      </c>
      <c r="C422" s="95">
        <v>46100</v>
      </c>
      <c r="D422" s="36" t="s">
        <v>440</v>
      </c>
      <c r="E422" s="37">
        <v>5000</v>
      </c>
      <c r="F422" s="51"/>
      <c r="G422" s="99"/>
    </row>
    <row r="423" spans="1:7" x14ac:dyDescent="0.65">
      <c r="A423" s="33"/>
      <c r="B423" s="34">
        <v>9022489</v>
      </c>
      <c r="C423" s="95">
        <v>46100</v>
      </c>
      <c r="D423" s="36" t="s">
        <v>441</v>
      </c>
      <c r="E423" s="37">
        <v>5000</v>
      </c>
      <c r="F423" s="51"/>
      <c r="G423" s="99"/>
    </row>
    <row r="424" spans="1:7" ht="44" x14ac:dyDescent="0.65">
      <c r="A424" s="33"/>
      <c r="B424" s="34">
        <v>9022491</v>
      </c>
      <c r="C424" s="95">
        <v>46100</v>
      </c>
      <c r="D424" s="36" t="s">
        <v>442</v>
      </c>
      <c r="E424" s="37">
        <v>5000</v>
      </c>
      <c r="F424" s="51"/>
      <c r="G424" s="99"/>
    </row>
    <row r="425" spans="1:7" x14ac:dyDescent="0.65">
      <c r="A425" s="33"/>
      <c r="B425" s="34">
        <v>9022493</v>
      </c>
      <c r="C425" s="95">
        <v>46100</v>
      </c>
      <c r="D425" s="36" t="s">
        <v>443</v>
      </c>
      <c r="E425" s="37">
        <v>5000</v>
      </c>
      <c r="F425" s="51"/>
      <c r="G425" s="99"/>
    </row>
    <row r="426" spans="1:7" x14ac:dyDescent="0.65">
      <c r="A426" s="33"/>
      <c r="B426" s="34">
        <v>9022494</v>
      </c>
      <c r="C426" s="95">
        <v>46100</v>
      </c>
      <c r="D426" s="36" t="s">
        <v>444</v>
      </c>
      <c r="E426" s="37">
        <v>5000</v>
      </c>
      <c r="F426" s="51"/>
      <c r="G426" s="99"/>
    </row>
    <row r="427" spans="1:7" x14ac:dyDescent="0.65">
      <c r="A427" s="33"/>
      <c r="B427" s="34">
        <v>9022496</v>
      </c>
      <c r="C427" s="95">
        <v>46101</v>
      </c>
      <c r="D427" s="36" t="s">
        <v>445</v>
      </c>
      <c r="E427" s="37">
        <v>5000</v>
      </c>
      <c r="F427" s="51"/>
      <c r="G427" s="99"/>
    </row>
    <row r="428" spans="1:7" x14ac:dyDescent="0.65">
      <c r="A428" s="39"/>
      <c r="B428" s="34">
        <v>9022497</v>
      </c>
      <c r="C428" s="95">
        <v>46100</v>
      </c>
      <c r="D428" s="36" t="s">
        <v>446</v>
      </c>
      <c r="E428" s="37">
        <v>5000</v>
      </c>
      <c r="F428" s="51"/>
      <c r="G428" s="99"/>
    </row>
    <row r="429" spans="1:7" x14ac:dyDescent="0.65">
      <c r="A429" s="74"/>
      <c r="B429" s="34">
        <v>9022498</v>
      </c>
      <c r="C429" s="95">
        <v>46100</v>
      </c>
      <c r="D429" s="36" t="s">
        <v>447</v>
      </c>
      <c r="E429" s="37">
        <v>5000</v>
      </c>
      <c r="F429" s="51"/>
      <c r="G429" s="99"/>
    </row>
    <row r="430" spans="1:7" x14ac:dyDescent="0.65">
      <c r="A430" s="39"/>
      <c r="B430" s="34">
        <v>9022499</v>
      </c>
      <c r="C430" s="95">
        <v>46100</v>
      </c>
      <c r="D430" s="36" t="s">
        <v>448</v>
      </c>
      <c r="E430" s="37">
        <v>5000</v>
      </c>
      <c r="F430" s="51"/>
      <c r="G430" s="99"/>
    </row>
    <row r="431" spans="1:7" x14ac:dyDescent="0.65">
      <c r="A431" s="33"/>
      <c r="B431" s="34">
        <v>9022500</v>
      </c>
      <c r="C431" s="95">
        <v>46100</v>
      </c>
      <c r="D431" s="36" t="s">
        <v>449</v>
      </c>
      <c r="E431" s="37">
        <v>5000</v>
      </c>
      <c r="F431" s="51"/>
      <c r="G431" s="99"/>
    </row>
    <row r="432" spans="1:7" x14ac:dyDescent="0.65">
      <c r="A432" s="33"/>
      <c r="B432" s="34">
        <v>9022503</v>
      </c>
      <c r="C432" s="95">
        <v>46100</v>
      </c>
      <c r="D432" s="36" t="s">
        <v>450</v>
      </c>
      <c r="E432" s="37">
        <v>5000</v>
      </c>
      <c r="F432" s="51"/>
      <c r="G432" s="99"/>
    </row>
    <row r="433" spans="1:7" x14ac:dyDescent="0.65">
      <c r="A433" s="33"/>
      <c r="B433" s="34">
        <v>9022504</v>
      </c>
      <c r="C433" s="95">
        <v>46100</v>
      </c>
      <c r="D433" s="36" t="s">
        <v>451</v>
      </c>
      <c r="E433" s="37">
        <v>5000</v>
      </c>
      <c r="F433" s="51"/>
      <c r="G433" s="99"/>
    </row>
    <row r="434" spans="1:7" x14ac:dyDescent="0.65">
      <c r="A434" s="33"/>
      <c r="B434" s="34">
        <v>9022505</v>
      </c>
      <c r="C434" s="95">
        <v>46100</v>
      </c>
      <c r="D434" s="36" t="s">
        <v>452</v>
      </c>
      <c r="E434" s="37">
        <v>5000</v>
      </c>
      <c r="F434" s="51"/>
      <c r="G434" s="99"/>
    </row>
    <row r="435" spans="1:7" ht="44" x14ac:dyDescent="0.65">
      <c r="A435" s="74" t="s">
        <v>395</v>
      </c>
      <c r="B435" s="34">
        <v>9022506</v>
      </c>
      <c r="C435" s="95">
        <v>46100</v>
      </c>
      <c r="D435" s="36" t="s">
        <v>453</v>
      </c>
      <c r="E435" s="37">
        <v>5000</v>
      </c>
      <c r="F435" s="51"/>
      <c r="G435" s="99"/>
    </row>
    <row r="436" spans="1:7" x14ac:dyDescent="0.65">
      <c r="A436" s="74"/>
      <c r="B436" s="34">
        <v>9022509</v>
      </c>
      <c r="C436" s="95">
        <v>46100</v>
      </c>
      <c r="D436" s="36" t="s">
        <v>454</v>
      </c>
      <c r="E436" s="37">
        <v>5000</v>
      </c>
      <c r="F436" s="51"/>
      <c r="G436" s="99"/>
    </row>
    <row r="437" spans="1:7" x14ac:dyDescent="0.65">
      <c r="A437" s="74"/>
      <c r="B437" s="34">
        <v>9022512</v>
      </c>
      <c r="C437" s="95">
        <v>46100</v>
      </c>
      <c r="D437" s="36" t="s">
        <v>455</v>
      </c>
      <c r="E437" s="37">
        <v>5000</v>
      </c>
      <c r="F437" s="51"/>
      <c r="G437" s="99"/>
    </row>
    <row r="438" spans="1:7" x14ac:dyDescent="0.65">
      <c r="A438" s="39"/>
      <c r="B438" s="34">
        <v>9022514</v>
      </c>
      <c r="C438" s="95">
        <v>46100</v>
      </c>
      <c r="D438" s="36" t="s">
        <v>456</v>
      </c>
      <c r="E438" s="37">
        <v>5000</v>
      </c>
      <c r="F438" s="51"/>
      <c r="G438" s="99"/>
    </row>
    <row r="439" spans="1:7" x14ac:dyDescent="0.65">
      <c r="A439" s="74"/>
      <c r="B439" s="34">
        <v>9022522</v>
      </c>
      <c r="C439" s="95">
        <v>46100</v>
      </c>
      <c r="D439" s="36" t="s">
        <v>457</v>
      </c>
      <c r="E439" s="37">
        <v>5000</v>
      </c>
      <c r="F439" s="51"/>
      <c r="G439" s="99"/>
    </row>
    <row r="440" spans="1:7" ht="44" x14ac:dyDescent="0.65">
      <c r="A440" s="33"/>
      <c r="B440" s="34">
        <v>9022523</v>
      </c>
      <c r="C440" s="95">
        <v>46100</v>
      </c>
      <c r="D440" s="36" t="s">
        <v>458</v>
      </c>
      <c r="E440" s="37">
        <v>5000</v>
      </c>
      <c r="F440" s="99"/>
      <c r="G440" s="99"/>
    </row>
    <row r="441" spans="1:7" x14ac:dyDescent="0.65">
      <c r="A441" s="33"/>
      <c r="B441" s="34">
        <v>9022524</v>
      </c>
      <c r="C441" s="95">
        <v>46100</v>
      </c>
      <c r="D441" s="36" t="s">
        <v>459</v>
      </c>
      <c r="E441" s="37">
        <v>5000</v>
      </c>
      <c r="F441" s="99"/>
      <c r="G441" s="99"/>
    </row>
    <row r="442" spans="1:7" x14ac:dyDescent="0.65">
      <c r="A442" s="33"/>
      <c r="B442" s="34">
        <v>9022730</v>
      </c>
      <c r="C442" s="95">
        <v>46126</v>
      </c>
      <c r="D442" s="36"/>
      <c r="E442" s="37">
        <v>5000</v>
      </c>
      <c r="F442" s="99"/>
      <c r="G442" s="39"/>
    </row>
    <row r="443" spans="1:7" x14ac:dyDescent="0.65">
      <c r="A443" s="74"/>
      <c r="B443" s="34">
        <v>9022909</v>
      </c>
      <c r="C443" s="95">
        <v>46140</v>
      </c>
      <c r="D443" s="36" t="s">
        <v>406</v>
      </c>
      <c r="E443" s="37">
        <v>554.08000000000004</v>
      </c>
      <c r="F443" s="99"/>
      <c r="G443" s="39"/>
    </row>
    <row r="444" spans="1:7" ht="22.5" thickBot="1" x14ac:dyDescent="0.7">
      <c r="A444" s="33"/>
      <c r="B444" s="34">
        <v>9022495</v>
      </c>
      <c r="C444" s="95">
        <v>46100</v>
      </c>
      <c r="D444" s="36" t="s">
        <v>460</v>
      </c>
      <c r="E444" s="37">
        <v>5000</v>
      </c>
      <c r="F444" s="99"/>
      <c r="G444" s="39"/>
    </row>
    <row r="445" spans="1:7" s="175" customFormat="1" ht="45" thickTop="1" thickBot="1" x14ac:dyDescent="0.4">
      <c r="A445" s="162"/>
      <c r="B445" s="26">
        <v>9023146</v>
      </c>
      <c r="C445" s="103">
        <v>46161</v>
      </c>
      <c r="D445" s="28" t="s">
        <v>461</v>
      </c>
      <c r="E445" s="135">
        <v>1600</v>
      </c>
      <c r="F445" s="135"/>
      <c r="G445" s="82" t="s">
        <v>255</v>
      </c>
    </row>
    <row r="446" spans="1:7" ht="45" thickTop="1" thickBot="1" x14ac:dyDescent="0.7">
      <c r="A446" s="33"/>
      <c r="B446" s="34">
        <v>9023240</v>
      </c>
      <c r="C446" s="95">
        <v>46174</v>
      </c>
      <c r="D446" s="36" t="s">
        <v>462</v>
      </c>
      <c r="E446" s="45">
        <v>2300</v>
      </c>
      <c r="F446" s="99"/>
      <c r="G446" s="82" t="s">
        <v>255</v>
      </c>
    </row>
    <row r="447" spans="1:7" ht="45" thickTop="1" thickBot="1" x14ac:dyDescent="0.7">
      <c r="A447" s="33"/>
      <c r="B447" s="34">
        <v>9023268</v>
      </c>
      <c r="C447" s="95">
        <v>46177</v>
      </c>
      <c r="D447" s="36" t="s">
        <v>463</v>
      </c>
      <c r="E447" s="45">
        <v>1125</v>
      </c>
      <c r="F447" s="99"/>
      <c r="G447" s="82" t="s">
        <v>255</v>
      </c>
    </row>
    <row r="448" spans="1:7" ht="22.5" thickTop="1" x14ac:dyDescent="0.65">
      <c r="A448" s="33"/>
      <c r="B448" s="34">
        <v>9023291</v>
      </c>
      <c r="C448" s="95">
        <v>46178</v>
      </c>
      <c r="D448" s="36" t="s">
        <v>406</v>
      </c>
      <c r="E448" s="45">
        <v>281.39</v>
      </c>
      <c r="F448" s="99"/>
      <c r="G448" s="67"/>
    </row>
    <row r="449" spans="1:9" x14ac:dyDescent="0.65">
      <c r="A449" s="33"/>
      <c r="B449" s="34"/>
      <c r="C449" s="95"/>
      <c r="D449" s="36"/>
      <c r="E449" s="45"/>
      <c r="F449" s="99"/>
      <c r="G449" s="39"/>
      <c r="H449" s="4" t="s">
        <v>464</v>
      </c>
      <c r="I449" s="3">
        <f>SUM(E253:E280,E281:E344,E346:E369,E389:E413,E419:E442,E444)</f>
        <v>821576.80999999994</v>
      </c>
    </row>
    <row r="450" spans="1:9" x14ac:dyDescent="0.65">
      <c r="A450" s="33"/>
      <c r="B450" s="34"/>
      <c r="C450" s="95"/>
      <c r="D450" s="36"/>
      <c r="E450" s="45"/>
      <c r="F450" s="99"/>
      <c r="G450" s="39"/>
      <c r="H450" s="4" t="s">
        <v>465</v>
      </c>
      <c r="I450" s="3">
        <f>SUM(E235:E246,E445:E447,)</f>
        <v>9625</v>
      </c>
    </row>
    <row r="451" spans="1:9" x14ac:dyDescent="0.65">
      <c r="A451" s="33"/>
      <c r="B451" s="34"/>
      <c r="C451" s="95"/>
      <c r="D451" s="178" t="s">
        <v>466</v>
      </c>
      <c r="E451" s="99">
        <f>SUM(E10:E449)</f>
        <v>968997.67999999982</v>
      </c>
      <c r="F451" s="99"/>
      <c r="G451" s="99">
        <f>SUM(G10:G450)</f>
        <v>968997.68000000017</v>
      </c>
    </row>
  </sheetData>
  <sheetProtection algorithmName="SHA-512" hashValue="kfv/awHcROaYDT4S+uyrv5gQPEdVOl7oxzQ2SeqCQEr+kB1k9+Hv3d4bE3Z2AgI1oirMh90Q1I5oopWMnjU7Aw==" saltValue="5cGrep8e3M+7PfIBaDDo6Q==" spinCount="100000" sheet="1" objects="1" scenarios="1"/>
  <pageMargins left="0.75" right="0" top="0.5" bottom="0.5" header="0.3" footer="0.3"/>
  <pageSetup paperSize="5" scale="69" orientation="landscape" r:id="rId1"/>
</worksheet>
</file>

<file path=docMetadata/LabelInfo.xml><?xml version="1.0" encoding="utf-8"?>
<clbl:labelList xmlns:clbl="http://schemas.microsoft.com/office/2020/mipLabelMetadata">
  <clbl:label id="{96d48bd7-a8ec-495f-9684-067f65f4b446}" enabled="1" method="Standard" siteId="{3847dec6-63b2-43f9-a6d0-58a40aaa1a1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SFY 26 non-FED</vt:lpstr>
      <vt:lpstr>'SFY 26 non-FED'!Print_Area</vt:lpstr>
      <vt:lpstr>'SFY 26 non-FED'!Print_Titles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Andres, Mary Jane</dc:creator>
  <cp:lastModifiedBy>Andres, Mary Jane</cp:lastModifiedBy>
  <dcterms:created xsi:type="dcterms:W3CDTF">2026-06-09T23:05:23Z</dcterms:created>
  <dcterms:modified xsi:type="dcterms:W3CDTF">2026-06-09T23:23:14Z</dcterms:modified>
</cp:coreProperties>
</file>